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3324" windowHeight="1884" activeTab="0"/>
  </bookViews>
  <sheets>
    <sheet name="трубы-лист" sheetId="1" r:id="rId1"/>
    <sheet name="сортовой прокат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<sst xmlns="http://schemas.openxmlformats.org/spreadsheetml/2006/main" count="453" uniqueCount="329">
  <si>
    <t>Вес п.м</t>
  </si>
  <si>
    <t>кг.</t>
  </si>
  <si>
    <t>40х25х1,5</t>
  </si>
  <si>
    <t>40х40х1,5</t>
  </si>
  <si>
    <t>50х25х1,5</t>
  </si>
  <si>
    <t>40х20х2,0</t>
  </si>
  <si>
    <t>40х25х2,0</t>
  </si>
  <si>
    <t>60х40х2,0</t>
  </si>
  <si>
    <t>Параметры водогазопроводных труб ГОСТ 3262-75</t>
  </si>
  <si>
    <t>Условный 
проход, мм</t>
  </si>
  <si>
    <t>Наружный 
диаметр, мм</t>
  </si>
  <si>
    <t>Диаметр, 
дюйм</t>
  </si>
  <si>
    <t>1/2</t>
  </si>
  <si>
    <t>3/4</t>
  </si>
  <si>
    <t>1</t>
  </si>
  <si>
    <t>1 1/4</t>
  </si>
  <si>
    <t>1 1/2</t>
  </si>
  <si>
    <t>2</t>
  </si>
  <si>
    <t xml:space="preserve">размерность </t>
  </si>
  <si>
    <t>40х40х3</t>
  </si>
  <si>
    <t>12х12</t>
  </si>
  <si>
    <t>Ø 10</t>
  </si>
  <si>
    <t>Ø 12</t>
  </si>
  <si>
    <t>Ø 14</t>
  </si>
  <si>
    <t>А500С Ø 10</t>
  </si>
  <si>
    <t>А500С Ø 12</t>
  </si>
  <si>
    <t>А500С Ø 14</t>
  </si>
  <si>
    <t>А500С Ø 16</t>
  </si>
  <si>
    <t>Ø 16</t>
  </si>
  <si>
    <t>60х60х3,0</t>
  </si>
  <si>
    <t>30х30х1,5</t>
  </si>
  <si>
    <t>125х125х8</t>
  </si>
  <si>
    <t>А500С Ø 8</t>
  </si>
  <si>
    <t>25х25х1,5</t>
  </si>
  <si>
    <t>1х1250х2500 х/к</t>
  </si>
  <si>
    <t>100х100х7</t>
  </si>
  <si>
    <t>Ø 25</t>
  </si>
  <si>
    <t>до 1 тн.</t>
  </si>
  <si>
    <t>А500С Ø 20</t>
  </si>
  <si>
    <t>1,2х1250х2500 х/к</t>
  </si>
  <si>
    <t>50х50х5</t>
  </si>
  <si>
    <t>75х75х6</t>
  </si>
  <si>
    <t>А500С Ø 18</t>
  </si>
  <si>
    <t>10х10</t>
  </si>
  <si>
    <t>50х50х2,0</t>
  </si>
  <si>
    <t>мм</t>
  </si>
  <si>
    <t>50х50х4</t>
  </si>
  <si>
    <t>длина,</t>
  </si>
  <si>
    <t>1 тн.-3 тн.</t>
  </si>
  <si>
    <t>3 тн-10тн.</t>
  </si>
  <si>
    <t>свыше10 тн.</t>
  </si>
  <si>
    <t>м.</t>
  </si>
  <si>
    <t>н.д.</t>
  </si>
  <si>
    <t>Ø89х3,0</t>
  </si>
  <si>
    <t>Ø89х3,5</t>
  </si>
  <si>
    <t>Ø108х3,5</t>
  </si>
  <si>
    <t>Ø133х4,0</t>
  </si>
  <si>
    <t>Ø159х4,0</t>
  </si>
  <si>
    <t>за 1 п.м.</t>
  </si>
  <si>
    <t>за 1 тн.</t>
  </si>
  <si>
    <t>Трубы электросварные гр. "Д" ( под воду ) по ТО 1373-05-01003288-2000</t>
  </si>
  <si>
    <t>м</t>
  </si>
  <si>
    <t>Цены с НДС (руб.) при объеме:</t>
  </si>
  <si>
    <t xml:space="preserve">СТАЛЬ ЛИСТОВАЯ </t>
  </si>
  <si>
    <t>2х1250х2500 г/к</t>
  </si>
  <si>
    <t>3х1250х2500 г/к</t>
  </si>
  <si>
    <t>6х1500х6000 г/к</t>
  </si>
  <si>
    <t>14х14</t>
  </si>
  <si>
    <t>16х16</t>
  </si>
  <si>
    <t xml:space="preserve"> 3 тн. -10 тн.</t>
  </si>
  <si>
    <t>свыше 10тн.</t>
  </si>
  <si>
    <t>КРУГ  ГОСТ 2590-88</t>
  </si>
  <si>
    <t>КВАДРАТ ГОСТ 2591-88</t>
  </si>
  <si>
    <t>БАЛКА ДВУТАВРОВАЯ ГОСТ 26020-83</t>
  </si>
  <si>
    <t>ПОЛОСА ГОСТ 103-76</t>
  </si>
  <si>
    <t>АРМАТУРА   ГОСТ 10884-94</t>
  </si>
  <si>
    <t>УГОЛОК    ГОСТ 8509-93</t>
  </si>
  <si>
    <t xml:space="preserve">  ШВЕЛЛЕР     ГОСТ 8240-97</t>
  </si>
  <si>
    <t>№ 16</t>
  </si>
  <si>
    <t>ШЕСТИГРАННИК ГОСТ 2879-88</t>
  </si>
  <si>
    <t>№ 14</t>
  </si>
  <si>
    <t>1,5х1250х2500 г/к</t>
  </si>
  <si>
    <t>0,55х1250х2500 (цинк)</t>
  </si>
  <si>
    <t>45х45х4</t>
  </si>
  <si>
    <t>размерность  (мм)</t>
  </si>
  <si>
    <t>размерность (мм)</t>
  </si>
  <si>
    <t>Dy 15х2,8   (Ø 21,3 мм)     1/2''</t>
  </si>
  <si>
    <t>Dy 20х2,8   (Ø 26,8 мм)     3/4''</t>
  </si>
  <si>
    <t>Dy 25х2,8   (Ø 33,5 мм)      1''</t>
  </si>
  <si>
    <t>Dy 32х2,8   (Ø 42,3 мм)  1 1/4''</t>
  </si>
  <si>
    <t>Dy 40х3,5   (Ø 48,0 мм)  1 1/2''</t>
  </si>
  <si>
    <t>Dy 50х3,5   (Ø 60,0 мм)      2''</t>
  </si>
  <si>
    <t>80х40х2,0</t>
  </si>
  <si>
    <t>30х20х1,5</t>
  </si>
  <si>
    <t>80х40х3,0</t>
  </si>
  <si>
    <t xml:space="preserve"> </t>
  </si>
  <si>
    <t xml:space="preserve">       </t>
  </si>
  <si>
    <t>4х1500х6000 г/к рифл-й</t>
  </si>
  <si>
    <t>4х1500х6000 г/к</t>
  </si>
  <si>
    <t>Ø 8</t>
  </si>
  <si>
    <t>руб/т</t>
  </si>
  <si>
    <t>руб/шт</t>
  </si>
  <si>
    <t>руб/1п.м.</t>
  </si>
  <si>
    <t>Цены с НДС  при объеме:</t>
  </si>
  <si>
    <t>ТРУБЫ СТАЛЬНЫЕ ПРОФИЛЬНЫЕ ГОСТ 8639-82, ГОСТ 8645-68</t>
  </si>
  <si>
    <t>ТРУБЫ ВОДОГАЗОПРОВОДНЫЕ ГОСТ 3262-75</t>
  </si>
  <si>
    <t>ТРУБЫ ЭЛЕКТРОСВАРНЫЕ ГОСТ 10704-91, ГОСТ 10705-80, гр. "В" ( под газ и воду )</t>
  </si>
  <si>
    <t>6/11,7</t>
  </si>
  <si>
    <t>40х40х3,0</t>
  </si>
  <si>
    <t>60х30х2,0</t>
  </si>
  <si>
    <t>Ø 20</t>
  </si>
  <si>
    <t>№ 27</t>
  </si>
  <si>
    <t>40х40х1,8</t>
  </si>
  <si>
    <t>Ø 18</t>
  </si>
  <si>
    <t>50х25х2,0</t>
  </si>
  <si>
    <t>40х40х2,0</t>
  </si>
  <si>
    <t>40х20х1,8</t>
  </si>
  <si>
    <t>32х32х3</t>
  </si>
  <si>
    <t>3х1250х2500 г/к рифл-й</t>
  </si>
  <si>
    <t>Ø325х6,0</t>
  </si>
  <si>
    <t>10х1500х6000 г/к</t>
  </si>
  <si>
    <t xml:space="preserve">сайт:  www.tkvolgatrade.ru / эл. почта:tkvolgatrade@overta.ru                            </t>
  </si>
  <si>
    <t>Ø219х6,0</t>
  </si>
  <si>
    <t>5х1500х6000 г/к</t>
  </si>
  <si>
    <t>А500С Ø 25</t>
  </si>
  <si>
    <t>20х20х1,5</t>
  </si>
  <si>
    <t>63х63х5</t>
  </si>
  <si>
    <t>6</t>
  </si>
  <si>
    <t>№ 24У</t>
  </si>
  <si>
    <t>11,7</t>
  </si>
  <si>
    <t>15х15х1,5</t>
  </si>
  <si>
    <t>№ 10</t>
  </si>
  <si>
    <t>№ 12П</t>
  </si>
  <si>
    <t>25х25х3</t>
  </si>
  <si>
    <t>12</t>
  </si>
  <si>
    <t>60х60х2,0</t>
  </si>
  <si>
    <t>90х90х6</t>
  </si>
  <si>
    <t>0,7х1250х2500 (цинк)</t>
  </si>
  <si>
    <t>1,0х1250х2500 (цинк)</t>
  </si>
  <si>
    <t>75х75х5</t>
  </si>
  <si>
    <t>100х100х3,0</t>
  </si>
  <si>
    <t>90х90х7</t>
  </si>
  <si>
    <t>0,5х1250х2500 (цинк)</t>
  </si>
  <si>
    <t>25х25х2,0</t>
  </si>
  <si>
    <t>50х50х3,0</t>
  </si>
  <si>
    <t>20х20х2,0</t>
  </si>
  <si>
    <t>Ø 32</t>
  </si>
  <si>
    <t>Ø 28</t>
  </si>
  <si>
    <t>9,0/12</t>
  </si>
  <si>
    <t>10</t>
  </si>
  <si>
    <t>100х100х4,0</t>
  </si>
  <si>
    <t>размер ячейки</t>
  </si>
  <si>
    <t>размер</t>
  </si>
  <si>
    <t>кассеты</t>
  </si>
  <si>
    <t>цена</t>
  </si>
  <si>
    <t>с НДС</t>
  </si>
  <si>
    <t>2х0,5</t>
  </si>
  <si>
    <t xml:space="preserve"> шт</t>
  </si>
  <si>
    <t>Ø 30</t>
  </si>
  <si>
    <t>0,8х1250х2500 х/к</t>
  </si>
  <si>
    <t>№ 8У/П</t>
  </si>
  <si>
    <t>120х120х4,0</t>
  </si>
  <si>
    <t>Цены с учетом НДС при объеме</t>
  </si>
  <si>
    <t>свыше 10 тн</t>
  </si>
  <si>
    <t>3 тн - 10 тн</t>
  </si>
  <si>
    <t>1 тн- 3 тн</t>
  </si>
  <si>
    <t>до 1 тн</t>
  </si>
  <si>
    <t>Вес листа, кг</t>
  </si>
  <si>
    <t>40х4</t>
  </si>
  <si>
    <t>25х4</t>
  </si>
  <si>
    <t>н/м</t>
  </si>
  <si>
    <t>80х80х4,0</t>
  </si>
  <si>
    <t>№ 16П/У</t>
  </si>
  <si>
    <t>№ 18П</t>
  </si>
  <si>
    <t>№ 10П/У</t>
  </si>
  <si>
    <t>20х1500х6000 г/к</t>
  </si>
  <si>
    <t>80х80х3,0</t>
  </si>
  <si>
    <t>Ø 40</t>
  </si>
  <si>
    <t>Ø 70</t>
  </si>
  <si>
    <t>№ 14П/У</t>
  </si>
  <si>
    <t>Ø 6,5</t>
  </si>
  <si>
    <t>Ø 24</t>
  </si>
  <si>
    <t>30х30х2,0</t>
  </si>
  <si>
    <t>№ 17</t>
  </si>
  <si>
    <t>№ 32</t>
  </si>
  <si>
    <t>100х50х3,0</t>
  </si>
  <si>
    <t>1х2</t>
  </si>
  <si>
    <t>А500С Ø 6</t>
  </si>
  <si>
    <t>63х63х4</t>
  </si>
  <si>
    <t>2,5х1250х2500 г/к</t>
  </si>
  <si>
    <t>№ 19</t>
  </si>
  <si>
    <t>№ 24</t>
  </si>
  <si>
    <t>№ 30</t>
  </si>
  <si>
    <t>№ 36</t>
  </si>
  <si>
    <t>№ 41</t>
  </si>
  <si>
    <t>1,2х1250х2500 (цинк)</t>
  </si>
  <si>
    <t>60х60х1,8</t>
  </si>
  <si>
    <t>2,0х1250х2500 (цинк)</t>
  </si>
  <si>
    <t>№ 22</t>
  </si>
  <si>
    <t xml:space="preserve">Dy 25х3,2   (Ø 33,5 мм)  </t>
  </si>
  <si>
    <t xml:space="preserve">Dy 32х3,2   (Ø 42,3 мм) </t>
  </si>
  <si>
    <t>Dy 40х3,0   (Ø 48,0 мм)  '</t>
  </si>
  <si>
    <t>Ø219х4,5</t>
  </si>
  <si>
    <t>60х40х1,5</t>
  </si>
  <si>
    <t>8х1500х6000 г/к</t>
  </si>
  <si>
    <t>40х20х1,2</t>
  </si>
  <si>
    <t>10х10х1,2</t>
  </si>
  <si>
    <t>60х40х1,8</t>
  </si>
  <si>
    <t>60х30х1,5</t>
  </si>
  <si>
    <t>СЕТКА   КЛАДОЧНАЯ</t>
  </si>
  <si>
    <t>20х20х1,2</t>
  </si>
  <si>
    <t>80х40х1,8</t>
  </si>
  <si>
    <t>Ø 50</t>
  </si>
  <si>
    <t>Ø 60</t>
  </si>
  <si>
    <t>КРУГ   ст. 3-45</t>
  </si>
  <si>
    <t>15х15х1,2</t>
  </si>
  <si>
    <t>60х30х3,0</t>
  </si>
  <si>
    <t>А500С Ø 22</t>
  </si>
  <si>
    <t>60х40х3,0</t>
  </si>
  <si>
    <t>80х80х2,0</t>
  </si>
  <si>
    <t>2х1250х2500  х/к</t>
  </si>
  <si>
    <t>25х25х1,2</t>
  </si>
  <si>
    <r>
      <t>2х1000х2100 г</t>
    </r>
    <r>
      <rPr>
        <sz val="9"/>
        <color indexed="59"/>
        <rFont val="Arial Cyr"/>
        <family val="0"/>
      </rPr>
      <t>/</t>
    </r>
    <r>
      <rPr>
        <b/>
        <sz val="9"/>
        <color indexed="59"/>
        <rFont val="Arial Cyr"/>
        <family val="0"/>
      </rPr>
      <t>к</t>
    </r>
  </si>
  <si>
    <t>6/10</t>
  </si>
  <si>
    <t>80х60х3,0</t>
  </si>
  <si>
    <t>100х50х4,0</t>
  </si>
  <si>
    <t>20х20</t>
  </si>
  <si>
    <t>Ø273х8,0</t>
  </si>
  <si>
    <t>100х100х8</t>
  </si>
  <si>
    <t>60х60х1,5</t>
  </si>
  <si>
    <t>6/12</t>
  </si>
  <si>
    <t>1х0,5</t>
  </si>
  <si>
    <t>Ø219х5,0</t>
  </si>
  <si>
    <t>60х30х4,0</t>
  </si>
  <si>
    <t xml:space="preserve">ТРУБЫ ОЦИНКОВАННЫЕ  ГОСТ 3262, 10704 </t>
  </si>
  <si>
    <t>Dy 20x2,8</t>
  </si>
  <si>
    <t>Dy 25x2,8</t>
  </si>
  <si>
    <t>Dy 32x2,8</t>
  </si>
  <si>
    <t>Dy 40x3,0</t>
  </si>
  <si>
    <t>Ø 76х3,0</t>
  </si>
  <si>
    <t>Ø 108х3,5</t>
  </si>
  <si>
    <t>20х4</t>
  </si>
  <si>
    <t>Ø219х7,0</t>
  </si>
  <si>
    <t>Dy 15x2,8</t>
  </si>
  <si>
    <t>50х50х3</t>
  </si>
  <si>
    <t>1х0,38</t>
  </si>
  <si>
    <t xml:space="preserve"> 6</t>
  </si>
  <si>
    <t>Ø377х6,0</t>
  </si>
  <si>
    <t>0,5х1000х2000 (цинк)</t>
  </si>
  <si>
    <t>40х40х4</t>
  </si>
  <si>
    <t xml:space="preserve">№ 12 </t>
  </si>
  <si>
    <t>Ø219х8,0</t>
  </si>
  <si>
    <t>Ø325х7,0</t>
  </si>
  <si>
    <t>Ø133х4,5</t>
  </si>
  <si>
    <t xml:space="preserve">413105, Россия, Саратовская обл., г. Энгельс, проезд Функциональный, 6.  
тел./ф.(8453) 79-20-10, 79-21-52         </t>
  </si>
  <si>
    <t>№ 20П</t>
  </si>
  <si>
    <t>50х4</t>
  </si>
  <si>
    <t xml:space="preserve">Dy 20х2,5     </t>
  </si>
  <si>
    <t>Ø630х9,0 ст.17Г1С,  К-52</t>
  </si>
  <si>
    <t>Ø325х8,0</t>
  </si>
  <si>
    <t>Ø89х5,0</t>
  </si>
  <si>
    <t>Ø273х7,0</t>
  </si>
  <si>
    <t>Ø57х3,0 - Ø159х4,5</t>
  </si>
  <si>
    <t>Ø133х6,0</t>
  </si>
  <si>
    <t>6/10,5</t>
  </si>
  <si>
    <t>Ø273х6,0</t>
  </si>
  <si>
    <t>Ø 530х8,0</t>
  </si>
  <si>
    <t>Ø 57х3,5</t>
  </si>
  <si>
    <t>11,4/12</t>
  </si>
  <si>
    <t xml:space="preserve">Ø 57х3,0  </t>
  </si>
  <si>
    <t>Ø 76х3,5</t>
  </si>
  <si>
    <t xml:space="preserve">Ø159х6,0  </t>
  </si>
  <si>
    <t>№ 18Б1</t>
  </si>
  <si>
    <t xml:space="preserve">№ 20Б1 </t>
  </si>
  <si>
    <t>0,38х2</t>
  </si>
  <si>
    <t>30х4</t>
  </si>
  <si>
    <t>12х1500х6000 г/к</t>
  </si>
  <si>
    <t>Ø114х3,0</t>
  </si>
  <si>
    <t>20х20х1,8</t>
  </si>
  <si>
    <t>Ø127х3,0</t>
  </si>
  <si>
    <t>30х30</t>
  </si>
  <si>
    <t>Ø159х5,0</t>
  </si>
  <si>
    <t>40х20х1,5</t>
  </si>
  <si>
    <t>11,4</t>
  </si>
  <si>
    <t>Ø114х4,0</t>
  </si>
  <si>
    <t>Ø159х4,5  ст.20</t>
  </si>
  <si>
    <t>120х60х3,0</t>
  </si>
  <si>
    <t>Ø 114х3,5</t>
  </si>
  <si>
    <t xml:space="preserve">Ø89х4,0  </t>
  </si>
  <si>
    <t xml:space="preserve">Ø108х4,0 </t>
  </si>
  <si>
    <t>50х5</t>
  </si>
  <si>
    <t>140х100х5,0</t>
  </si>
  <si>
    <t>1,5х1250х2500 х/к</t>
  </si>
  <si>
    <t>Ø 76х4,0</t>
  </si>
  <si>
    <t>№ 22П</t>
  </si>
  <si>
    <t>8х8</t>
  </si>
  <si>
    <t>Ø 426х6,0</t>
  </si>
  <si>
    <t>Ø 426х8,0</t>
  </si>
  <si>
    <t>Ø 426х9,0</t>
  </si>
  <si>
    <t>Ø 530х7,0</t>
  </si>
  <si>
    <t>Ø 57х5,0</t>
  </si>
  <si>
    <t>3х1500х6000 г/к рифл-й</t>
  </si>
  <si>
    <t>Ø108х5,0</t>
  </si>
  <si>
    <t>9,5/12</t>
  </si>
  <si>
    <t>Ø 57х4,0</t>
  </si>
  <si>
    <t>11/11,4/12</t>
  </si>
  <si>
    <t>11,8/12</t>
  </si>
  <si>
    <t>№ 6,5П/У</t>
  </si>
  <si>
    <t>Ø133х5,0</t>
  </si>
  <si>
    <t xml:space="preserve">ПВЛ 4х1200х2800  (406)                   </t>
  </si>
  <si>
    <t xml:space="preserve">ПВЛ 4х1200х2300  (406)                   </t>
  </si>
  <si>
    <t>50х50х1,8</t>
  </si>
  <si>
    <t xml:space="preserve">ПВЛ 4х1250х2400  (406)                   </t>
  </si>
  <si>
    <t>1,5х1250х2500 г/к  Липецк</t>
  </si>
  <si>
    <t>Ø 57х3,5 ст.20</t>
  </si>
  <si>
    <t>10, 12</t>
  </si>
  <si>
    <t>Ø 57х2,5</t>
  </si>
  <si>
    <t>Ø108х6,0</t>
  </si>
  <si>
    <t>9,5/10</t>
  </si>
  <si>
    <t>40х20х1,5 ТУ</t>
  </si>
  <si>
    <t>Ø108х3,0</t>
  </si>
  <si>
    <t xml:space="preserve">ПВЛ 4х1200х2200  (406)                   </t>
  </si>
  <si>
    <t xml:space="preserve">ПВЛ 4х1200х2500  (406)                   </t>
  </si>
  <si>
    <t>Ø 6</t>
  </si>
  <si>
    <t>Проволока Ø 1,2</t>
  </si>
  <si>
    <t>моток</t>
  </si>
  <si>
    <t>5 кг</t>
  </si>
  <si>
    <t>Ø114х3,5</t>
  </si>
  <si>
    <t>СКЛАД:  тел. (8453) 79-28-20, (возле ИК-13)         27 июля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</si>
</sst>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;[Red]0.00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\ &quot;₽&quot;"/>
    <numFmt numFmtId="184" formatCode="[$-F400]h:mm:ss\ AM/PM"/>
    <numFmt numFmtId="185" formatCode="[$-F800]dddd\,\ mmmm\ dd\,\ yyyy"/>
  </numFmts>
  <fonts count="6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8"/>
      <color indexed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color indexed="55"/>
      <name val="Arial Cyr"/>
      <family val="0"/>
    </font>
    <font>
      <sz val="10"/>
      <color indexed="55"/>
      <name val="Arial Cyr"/>
      <family val="0"/>
    </font>
    <font>
      <b/>
      <sz val="9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color indexed="5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59"/>
      <name val="Arial Cyr"/>
      <family val="0"/>
    </font>
    <font>
      <sz val="9"/>
      <color indexed="60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3"/>
      <color indexed="8"/>
      <name val="Georgia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8"/>
      <color indexed="8"/>
      <name val="Georgia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3"/>
      <color indexed="8"/>
      <name val="Times New Roman"/>
      <family val="0"/>
    </font>
    <font>
      <b/>
      <i/>
      <sz val="13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32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3" fontId="5" fillId="4" borderId="13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" fontId="1" fillId="0" borderId="13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32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29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3" fontId="7" fillId="4" borderId="12" xfId="0" applyNumberFormat="1" applyFont="1" applyFill="1" applyBorder="1" applyAlignment="1">
      <alignment horizontal="center"/>
    </xf>
    <xf numFmtId="3" fontId="7" fillId="4" borderId="13" xfId="0" applyNumberFormat="1" applyFont="1" applyFill="1" applyBorder="1" applyAlignment="1">
      <alignment horizontal="center"/>
    </xf>
    <xf numFmtId="3" fontId="7" fillId="4" borderId="26" xfId="0" applyNumberFormat="1" applyFont="1" applyFill="1" applyBorder="1" applyAlignment="1">
      <alignment horizontal="center"/>
    </xf>
    <xf numFmtId="3" fontId="7" fillId="4" borderId="21" xfId="0" applyNumberFormat="1" applyFont="1" applyFill="1" applyBorder="1" applyAlignment="1">
      <alignment horizontal="center"/>
    </xf>
    <xf numFmtId="3" fontId="7" fillId="4" borderId="27" xfId="0" applyNumberFormat="1" applyFont="1" applyFill="1" applyBorder="1" applyAlignment="1">
      <alignment horizontal="center"/>
    </xf>
    <xf numFmtId="3" fontId="7" fillId="4" borderId="3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1" fillId="32" borderId="27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2" fontId="1" fillId="32" borderId="13" xfId="0" applyNumberFormat="1" applyFont="1" applyFill="1" applyBorder="1" applyAlignment="1">
      <alignment horizontal="center"/>
    </xf>
    <xf numFmtId="2" fontId="1" fillId="32" borderId="26" xfId="0" applyNumberFormat="1" applyFont="1" applyFill="1" applyBorder="1" applyAlignment="1">
      <alignment horizontal="center"/>
    </xf>
    <xf numFmtId="3" fontId="7" fillId="4" borderId="31" xfId="0" applyNumberFormat="1" applyFont="1" applyFill="1" applyBorder="1" applyAlignment="1">
      <alignment horizontal="center"/>
    </xf>
    <xf numFmtId="4" fontId="1" fillId="32" borderId="12" xfId="0" applyNumberFormat="1" applyFont="1" applyFill="1" applyBorder="1" applyAlignment="1">
      <alignment horizontal="center"/>
    </xf>
    <xf numFmtId="4" fontId="1" fillId="32" borderId="13" xfId="0" applyNumberFormat="1" applyFont="1" applyFill="1" applyBorder="1" applyAlignment="1">
      <alignment horizontal="center"/>
    </xf>
    <xf numFmtId="4" fontId="1" fillId="32" borderId="26" xfId="0" applyNumberFormat="1" applyFont="1" applyFill="1" applyBorder="1" applyAlignment="1">
      <alignment horizontal="center"/>
    </xf>
    <xf numFmtId="0" fontId="1" fillId="32" borderId="18" xfId="0" applyFont="1" applyFill="1" applyBorder="1" applyAlignment="1">
      <alignment horizontal="center"/>
    </xf>
    <xf numFmtId="3" fontId="5" fillId="4" borderId="27" xfId="0" applyNumberFormat="1" applyFont="1" applyFill="1" applyBorder="1" applyAlignment="1">
      <alignment horizontal="center"/>
    </xf>
    <xf numFmtId="3" fontId="5" fillId="4" borderId="28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7" fillId="4" borderId="15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3" xfId="0" applyBorder="1" applyAlignment="1">
      <alignment/>
    </xf>
    <xf numFmtId="0" fontId="10" fillId="0" borderId="33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 vertical="top"/>
    </xf>
    <xf numFmtId="3" fontId="7" fillId="4" borderId="28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36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1" fillId="32" borderId="21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2" fontId="1" fillId="32" borderId="15" xfId="0" applyNumberFormat="1" applyFont="1" applyFill="1" applyBorder="1" applyAlignment="1">
      <alignment horizontal="center"/>
    </xf>
    <xf numFmtId="4" fontId="1" fillId="32" borderId="15" xfId="0" applyNumberFormat="1" applyFont="1" applyFill="1" applyBorder="1" applyAlignment="1">
      <alignment horizontal="center"/>
    </xf>
    <xf numFmtId="0" fontId="10" fillId="0" borderId="2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5" fillId="0" borderId="24" xfId="0" applyFont="1" applyFill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5" fillId="4" borderId="38" xfId="0" applyNumberFormat="1" applyFont="1" applyFill="1" applyBorder="1" applyAlignment="1">
      <alignment horizontal="center" vertical="center"/>
    </xf>
    <xf numFmtId="3" fontId="5" fillId="4" borderId="22" xfId="0" applyNumberFormat="1" applyFont="1" applyFill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16" fillId="34" borderId="13" xfId="0" applyFont="1" applyFill="1" applyBorder="1" applyAlignment="1" applyProtection="1">
      <alignment horizontal="left" wrapText="1" shrinkToFit="1"/>
      <protection locked="0"/>
    </xf>
    <xf numFmtId="4" fontId="6" fillId="0" borderId="13" xfId="0" applyNumberFormat="1" applyFont="1" applyBorder="1" applyAlignment="1">
      <alignment horizontal="center" vertical="center"/>
    </xf>
    <xf numFmtId="3" fontId="5" fillId="4" borderId="13" xfId="0" applyNumberFormat="1" applyFont="1" applyFill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3" fontId="5" fillId="4" borderId="27" xfId="0" applyNumberFormat="1" applyFont="1" applyFill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0" fontId="16" fillId="34" borderId="13" xfId="0" applyFont="1" applyFill="1" applyBorder="1" applyAlignment="1" applyProtection="1">
      <alignment horizontal="left" shrinkToFit="1"/>
      <protection locked="0"/>
    </xf>
    <xf numFmtId="4" fontId="6" fillId="0" borderId="28" xfId="0" applyNumberFormat="1" applyFont="1" applyBorder="1" applyAlignment="1">
      <alignment horizontal="center"/>
    </xf>
    <xf numFmtId="0" fontId="16" fillId="34" borderId="13" xfId="0" applyFont="1" applyFill="1" applyBorder="1" applyAlignment="1" applyProtection="1">
      <alignment horizontal="left" vertical="center" wrapText="1" shrinkToFit="1"/>
      <protection locked="0"/>
    </xf>
    <xf numFmtId="4" fontId="6" fillId="0" borderId="28" xfId="0" applyNumberFormat="1" applyFont="1" applyBorder="1" applyAlignment="1">
      <alignment horizontal="center" vertical="center"/>
    </xf>
    <xf numFmtId="0" fontId="16" fillId="34" borderId="14" xfId="0" applyFont="1" applyFill="1" applyBorder="1" applyAlignment="1" applyProtection="1">
      <alignment horizontal="left" shrinkToFit="1"/>
      <protection locked="0"/>
    </xf>
    <xf numFmtId="0" fontId="5" fillId="0" borderId="2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wrapText="1"/>
    </xf>
    <xf numFmtId="4" fontId="6" fillId="0" borderId="24" xfId="0" applyNumberFormat="1" applyFont="1" applyBorder="1" applyAlignment="1">
      <alignment horizontal="center" vertical="center"/>
    </xf>
    <xf numFmtId="0" fontId="16" fillId="34" borderId="23" xfId="0" applyFont="1" applyFill="1" applyBorder="1" applyAlignment="1" applyProtection="1">
      <alignment horizontal="left" wrapText="1" shrinkToFit="1"/>
      <protection locked="0"/>
    </xf>
    <xf numFmtId="2" fontId="1" fillId="0" borderId="39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170" fontId="1" fillId="0" borderId="0" xfId="43" applyFont="1" applyAlignment="1">
      <alignment/>
    </xf>
    <xf numFmtId="49" fontId="1" fillId="0" borderId="26" xfId="6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3" fontId="5" fillId="4" borderId="21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33" borderId="13" xfId="0" applyFont="1" applyFill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" fontId="22" fillId="0" borderId="13" xfId="0" applyNumberFormat="1" applyFont="1" applyFill="1" applyBorder="1" applyAlignment="1">
      <alignment horizontal="center"/>
    </xf>
    <xf numFmtId="3" fontId="21" fillId="4" borderId="13" xfId="0" applyNumberFormat="1" applyFont="1" applyFill="1" applyBorder="1" applyAlignment="1">
      <alignment horizontal="center"/>
    </xf>
    <xf numFmtId="3" fontId="5" fillId="4" borderId="14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3" fontId="5" fillId="4" borderId="24" xfId="0" applyNumberFormat="1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10" fillId="0" borderId="25" xfId="0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5" fillId="35" borderId="30" xfId="0" applyFont="1" applyFill="1" applyBorder="1" applyAlignment="1">
      <alignment/>
    </xf>
    <xf numFmtId="0" fontId="6" fillId="35" borderId="30" xfId="0" applyFont="1" applyFill="1" applyBorder="1" applyAlignment="1">
      <alignment horizontal="center"/>
    </xf>
    <xf numFmtId="4" fontId="6" fillId="35" borderId="30" xfId="0" applyNumberFormat="1" applyFont="1" applyFill="1" applyBorder="1" applyAlignment="1">
      <alignment horizontal="center"/>
    </xf>
    <xf numFmtId="3" fontId="5" fillId="35" borderId="30" xfId="0" applyNumberFormat="1" applyFont="1" applyFill="1" applyBorder="1" applyAlignment="1">
      <alignment horizontal="center"/>
    </xf>
    <xf numFmtId="3" fontId="7" fillId="4" borderId="24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35" borderId="0" xfId="0" applyFont="1" applyFill="1" applyAlignment="1">
      <alignment/>
    </xf>
    <xf numFmtId="3" fontId="7" fillId="4" borderId="23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2" fontId="7" fillId="0" borderId="21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1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6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5" fillId="36" borderId="22" xfId="0" applyFont="1" applyFill="1" applyBorder="1" applyAlignment="1">
      <alignment horizontal="center"/>
    </xf>
    <xf numFmtId="0" fontId="15" fillId="36" borderId="38" xfId="0" applyFont="1" applyFill="1" applyBorder="1" applyAlignment="1">
      <alignment horizontal="center"/>
    </xf>
    <xf numFmtId="0" fontId="15" fillId="36" borderId="20" xfId="0" applyFont="1" applyFill="1" applyBorder="1" applyAlignment="1">
      <alignment horizontal="center"/>
    </xf>
    <xf numFmtId="0" fontId="15" fillId="36" borderId="25" xfId="0" applyFont="1" applyFill="1" applyBorder="1" applyAlignment="1">
      <alignment horizontal="center"/>
    </xf>
    <xf numFmtId="0" fontId="15" fillId="36" borderId="0" xfId="0" applyFont="1" applyFill="1" applyBorder="1" applyAlignment="1">
      <alignment horizontal="center"/>
    </xf>
    <xf numFmtId="0" fontId="15" fillId="36" borderId="37" xfId="0" applyFont="1" applyFill="1" applyBorder="1" applyAlignment="1">
      <alignment horizontal="center"/>
    </xf>
    <xf numFmtId="0" fontId="15" fillId="36" borderId="4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0" fontId="9" fillId="32" borderId="10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7" fillId="0" borderId="0" xfId="0" applyFont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4" xfId="0" applyFont="1" applyBorder="1" applyAlignment="1">
      <alignment/>
    </xf>
    <xf numFmtId="0" fontId="15" fillId="36" borderId="1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15" fillId="36" borderId="41" xfId="0" applyFont="1" applyFill="1" applyBorder="1" applyAlignment="1">
      <alignment horizontal="center"/>
    </xf>
    <xf numFmtId="0" fontId="15" fillId="36" borderId="42" xfId="0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4" fillId="36" borderId="2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165</xdr:row>
      <xdr:rowOff>0</xdr:rowOff>
    </xdr:from>
    <xdr:to>
      <xdr:col>8</xdr:col>
      <xdr:colOff>762000</xdr:colOff>
      <xdr:row>165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010025" y="25774650"/>
          <a:ext cx="381000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1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4</xdr:col>
      <xdr:colOff>762000</xdr:colOff>
      <xdr:row>0</xdr:row>
      <xdr:rowOff>0</xdr:rowOff>
    </xdr:to>
    <xdr:pic>
      <xdr:nvPicPr>
        <xdr:cNvPr id="2" name="Picture 5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209550" y="0"/>
          <a:ext cx="456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0</xdr:row>
      <xdr:rowOff>0</xdr:rowOff>
    </xdr:from>
    <xdr:to>
      <xdr:col>10</xdr:col>
      <xdr:colOff>914400</xdr:colOff>
      <xdr:row>0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209925" y="0"/>
          <a:ext cx="628650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413111, Россия, Саратовская обл, г. Энгельс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тел./ф. (8453)  79-21-52 -  М а р и я,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79-20-10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СКЛАД: (8453) 79-28-20 , р-он завода "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HENKEL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4" name="Picture 32" descr="Логотип Волга Трей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866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904875</xdr:colOff>
      <xdr:row>4</xdr:row>
      <xdr:rowOff>9525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1866900" y="0"/>
          <a:ext cx="7620000" cy="7715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108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413105, Россия, Саратовская обл, г. Энгельс, проезд Функциональный, 6. тел./ф. (8453) 79-20-10 , 79-21-52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СКЛАД: (8453) 79-28-20 , (возле ИК-13)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сайт: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www.tkvolgatrade.ru /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эл.почта: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tkvolgatrade@overta.ru     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 июля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2023г.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657225</xdr:colOff>
      <xdr:row>0</xdr:row>
      <xdr:rowOff>0</xdr:rowOff>
    </xdr:to>
    <xdr:pic>
      <xdr:nvPicPr>
        <xdr:cNvPr id="1" name="Picture 1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61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43600" y="0"/>
          <a:ext cx="2676525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657225</xdr:colOff>
      <xdr:row>0</xdr:row>
      <xdr:rowOff>0</xdr:rowOff>
    </xdr:to>
    <xdr:pic>
      <xdr:nvPicPr>
        <xdr:cNvPr id="3" name="Picture 7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61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43600" y="0"/>
          <a:ext cx="2676525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657225</xdr:colOff>
      <xdr:row>0</xdr:row>
      <xdr:rowOff>0</xdr:rowOff>
    </xdr:to>
    <xdr:pic>
      <xdr:nvPicPr>
        <xdr:cNvPr id="5" name="Picture 12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61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5943600" y="0"/>
          <a:ext cx="2676525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657225</xdr:colOff>
      <xdr:row>0</xdr:row>
      <xdr:rowOff>0</xdr:rowOff>
    </xdr:to>
    <xdr:pic>
      <xdr:nvPicPr>
        <xdr:cNvPr id="7" name="Picture 16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61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5943600" y="0"/>
          <a:ext cx="2676525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657225</xdr:colOff>
      <xdr:row>0</xdr:row>
      <xdr:rowOff>0</xdr:rowOff>
    </xdr:to>
    <xdr:pic>
      <xdr:nvPicPr>
        <xdr:cNvPr id="9" name="Picture 1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61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5943600" y="0"/>
          <a:ext cx="2676525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657225</xdr:colOff>
      <xdr:row>0</xdr:row>
      <xdr:rowOff>0</xdr:rowOff>
    </xdr:to>
    <xdr:pic>
      <xdr:nvPicPr>
        <xdr:cNvPr id="11" name="Picture 7" descr="вт"/>
        <xdr:cNvPicPr preferRelativeResize="1">
          <a:picLocks noChangeAspect="1"/>
        </xdr:cNvPicPr>
      </xdr:nvPicPr>
      <xdr:blipFill>
        <a:blip r:embed="rId1"/>
        <a:srcRect b="34144"/>
        <a:stretch>
          <a:fillRect/>
        </a:stretch>
      </xdr:blipFill>
      <xdr:spPr>
        <a:xfrm>
          <a:off x="0" y="0"/>
          <a:ext cx="861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10</xdr:row>
      <xdr:rowOff>95250</xdr:rowOff>
    </xdr:from>
    <xdr:to>
      <xdr:col>12</xdr:col>
      <xdr:colOff>0</xdr:colOff>
      <xdr:row>10</xdr:row>
      <xdr:rowOff>95250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5943600" y="1314450"/>
          <a:ext cx="266700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410005, Россия, Саратовская обл, г. Энгельс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пр-т Строителей, д. 7А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ИНН 6452923196 / КПП 644901 001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тел./ф. (8453), 79-21-52, 79-20-10. 
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СКЛАД: г. Энгельс, пр-д Функциональный 6 (8453) 79-28-20 , р-он завода "</a:t>
          </a:r>
          <a:r>
            <a:rPr lang="en-US" cap="none" sz="1300" b="1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HENKEL"</a:t>
          </a:r>
          <a:r>
            <a:rPr lang="en-US" cap="none" sz="1300" b="0" i="1" u="none" baseline="0">
              <a:solidFill>
                <a:srgbClr val="000000"/>
              </a:solidFill>
              <a:latin typeface="Georgia"/>
              <a:ea typeface="Georgia"/>
              <a:cs typeface="Georgia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3" name="Text Box 2"/>
        <xdr:cNvSpPr txBox="1">
          <a:spLocks noChangeArrowheads="1"/>
        </xdr:cNvSpPr>
      </xdr:nvSpPr>
      <xdr:spPr>
        <a:xfrm>
          <a:off x="1409700" y="0"/>
          <a:ext cx="5905500" cy="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0</xdr:row>
      <xdr:rowOff>76200</xdr:rowOff>
    </xdr:from>
    <xdr:to>
      <xdr:col>1</xdr:col>
      <xdr:colOff>514350</xdr:colOff>
      <xdr:row>6</xdr:row>
      <xdr:rowOff>0</xdr:rowOff>
    </xdr:to>
    <xdr:pic>
      <xdr:nvPicPr>
        <xdr:cNvPr id="14" name="Picture 14" descr="Логотип Волга Трейд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6200"/>
          <a:ext cx="1733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5"/>
  <sheetViews>
    <sheetView tabSelected="1" zoomScale="130" zoomScaleNormal="130" zoomScaleSheetLayoutView="100" zoomScalePageLayoutView="0" workbookViewId="0" topLeftCell="A1">
      <selection activeCell="A49" sqref="A49:IV49"/>
    </sheetView>
  </sheetViews>
  <sheetFormatPr defaultColWidth="10.00390625" defaultRowHeight="12.75"/>
  <cols>
    <col min="1" max="1" width="24.50390625" style="38" customWidth="1"/>
    <col min="2" max="2" width="8.50390625" style="39" customWidth="1"/>
    <col min="3" max="3" width="9.125" style="39" customWidth="1"/>
    <col min="4" max="4" width="10.50390625" style="39" customWidth="1"/>
    <col min="5" max="5" width="10.00390625" style="40" customWidth="1"/>
    <col min="6" max="6" width="10.00390625" style="39" customWidth="1"/>
    <col min="7" max="7" width="10.00390625" style="40" customWidth="1"/>
    <col min="8" max="8" width="10.00390625" style="39" customWidth="1"/>
    <col min="9" max="9" width="10.00390625" style="40" customWidth="1"/>
    <col min="10" max="10" width="10.00390625" style="39" customWidth="1"/>
    <col min="11" max="11" width="12.00390625" style="40" customWidth="1"/>
    <col min="12" max="12" width="9.875" style="38" customWidth="1"/>
    <col min="13" max="13" width="7.125" style="38" customWidth="1"/>
    <col min="14" max="14" width="11.50390625" style="38" customWidth="1"/>
    <col min="15" max="16384" width="10.00390625" style="38" customWidth="1"/>
  </cols>
  <sheetData>
    <row r="1" spans="3:11" ht="12">
      <c r="C1" s="40"/>
      <c r="D1" s="40"/>
      <c r="F1" s="40"/>
      <c r="H1" s="40"/>
      <c r="J1" s="40"/>
      <c r="K1" s="40" t="s">
        <v>96</v>
      </c>
    </row>
    <row r="2" spans="3:10" ht="12">
      <c r="C2" s="40"/>
      <c r="D2" s="40"/>
      <c r="F2" s="40"/>
      <c r="H2" s="40"/>
      <c r="J2" s="40"/>
    </row>
    <row r="3" spans="3:10" ht="12">
      <c r="C3" s="40"/>
      <c r="D3" s="40"/>
      <c r="F3" s="40"/>
      <c r="H3" s="40"/>
      <c r="J3" s="40"/>
    </row>
    <row r="4" spans="3:10" ht="24" customHeight="1" thickBot="1">
      <c r="C4" s="40"/>
      <c r="D4" s="40"/>
      <c r="F4" s="40"/>
      <c r="H4" s="40"/>
      <c r="J4" s="40"/>
    </row>
    <row r="5" spans="1:11" ht="13.5" customHeight="1" thickBot="1">
      <c r="A5" s="16"/>
      <c r="B5" s="51" t="s">
        <v>47</v>
      </c>
      <c r="C5" s="17" t="s">
        <v>0</v>
      </c>
      <c r="D5" s="229" t="s">
        <v>62</v>
      </c>
      <c r="E5" s="229"/>
      <c r="F5" s="229"/>
      <c r="G5" s="229"/>
      <c r="H5" s="229"/>
      <c r="I5" s="229"/>
      <c r="J5" s="229"/>
      <c r="K5" s="242"/>
    </row>
    <row r="6" spans="1:11" ht="14.25" customHeight="1" thickBot="1">
      <c r="A6" s="96" t="s">
        <v>85</v>
      </c>
      <c r="B6" s="20" t="s">
        <v>51</v>
      </c>
      <c r="C6" s="18" t="s">
        <v>1</v>
      </c>
      <c r="D6" s="229" t="s">
        <v>37</v>
      </c>
      <c r="E6" s="242"/>
      <c r="F6" s="240" t="s">
        <v>48</v>
      </c>
      <c r="G6" s="242"/>
      <c r="H6" s="240" t="s">
        <v>49</v>
      </c>
      <c r="I6" s="242"/>
      <c r="J6" s="240" t="s">
        <v>50</v>
      </c>
      <c r="K6" s="242"/>
    </row>
    <row r="7" spans="1:11" ht="12" thickBot="1">
      <c r="A7" s="20"/>
      <c r="B7" s="20"/>
      <c r="C7" s="53"/>
      <c r="D7" s="52" t="s">
        <v>58</v>
      </c>
      <c r="E7" s="173" t="s">
        <v>59</v>
      </c>
      <c r="F7" s="52" t="s">
        <v>58</v>
      </c>
      <c r="G7" s="173" t="s">
        <v>59</v>
      </c>
      <c r="H7" s="52" t="s">
        <v>58</v>
      </c>
      <c r="I7" s="173" t="s">
        <v>59</v>
      </c>
      <c r="J7" s="52" t="s">
        <v>58</v>
      </c>
      <c r="K7" s="173" t="s">
        <v>59</v>
      </c>
    </row>
    <row r="8" spans="1:11" ht="12.75" customHeight="1">
      <c r="A8" s="245" t="s">
        <v>104</v>
      </c>
      <c r="B8" s="246"/>
      <c r="C8" s="246"/>
      <c r="D8" s="246"/>
      <c r="E8" s="246"/>
      <c r="F8" s="246"/>
      <c r="G8" s="246"/>
      <c r="H8" s="246"/>
      <c r="I8" s="246"/>
      <c r="J8" s="246"/>
      <c r="K8" s="247"/>
    </row>
    <row r="9" spans="1:11" ht="12">
      <c r="A9" s="136" t="s">
        <v>206</v>
      </c>
      <c r="B9" s="42">
        <v>6</v>
      </c>
      <c r="C9" s="42">
        <v>0.312</v>
      </c>
      <c r="D9" s="117">
        <f>E9*C9/1000</f>
        <v>29.8272</v>
      </c>
      <c r="E9" s="45">
        <f>G9+200</f>
        <v>95600</v>
      </c>
      <c r="F9" s="117">
        <f>G9*C9/1000</f>
        <v>29.7648</v>
      </c>
      <c r="G9" s="45">
        <f>I9+200</f>
        <v>95400</v>
      </c>
      <c r="H9" s="117">
        <f>I9*C9/1000</f>
        <v>29.7024</v>
      </c>
      <c r="I9" s="45">
        <f>K9+200</f>
        <v>95200</v>
      </c>
      <c r="J9" s="117">
        <f>K9*C9/1000</f>
        <v>29.64</v>
      </c>
      <c r="K9" s="45">
        <v>95000</v>
      </c>
    </row>
    <row r="10" spans="1:11" ht="12">
      <c r="A10" s="136" t="s">
        <v>215</v>
      </c>
      <c r="B10" s="42">
        <v>6</v>
      </c>
      <c r="C10" s="42">
        <v>0.501</v>
      </c>
      <c r="D10" s="117">
        <f>E10*C10/1000</f>
        <v>46.3926</v>
      </c>
      <c r="E10" s="45">
        <f aca="true" t="shared" si="0" ref="E10:E60">G10+200</f>
        <v>92600</v>
      </c>
      <c r="F10" s="117">
        <f>G10*C10/1000</f>
        <v>46.2924</v>
      </c>
      <c r="G10" s="45">
        <f aca="true" t="shared" si="1" ref="G10:G60">I10+200</f>
        <v>92400</v>
      </c>
      <c r="H10" s="117">
        <f>I10*C10/1000</f>
        <v>46.1922</v>
      </c>
      <c r="I10" s="45">
        <f aca="true" t="shared" si="2" ref="I10:I60">K10+200</f>
        <v>92200</v>
      </c>
      <c r="J10" s="117">
        <f>K10*C10/1000</f>
        <v>46.092</v>
      </c>
      <c r="K10" s="45">
        <v>92000</v>
      </c>
    </row>
    <row r="11" spans="1:11" ht="12">
      <c r="A11" s="136" t="s">
        <v>130</v>
      </c>
      <c r="B11" s="42">
        <v>6</v>
      </c>
      <c r="C11" s="42">
        <v>0.605</v>
      </c>
      <c r="D11" s="117">
        <f aca="true" t="shared" si="3" ref="D11:D19">E11*C11/1000</f>
        <v>54.0265</v>
      </c>
      <c r="E11" s="45">
        <f t="shared" si="0"/>
        <v>89300</v>
      </c>
      <c r="F11" s="117">
        <f aca="true" t="shared" si="4" ref="F11:F19">G11*C11/1000</f>
        <v>53.9055</v>
      </c>
      <c r="G11" s="45">
        <f t="shared" si="1"/>
        <v>89100</v>
      </c>
      <c r="H11" s="117">
        <f aca="true" t="shared" si="5" ref="H11:H19">I11*C11/1000</f>
        <v>53.7845</v>
      </c>
      <c r="I11" s="45">
        <f t="shared" si="2"/>
        <v>88900</v>
      </c>
      <c r="J11" s="117">
        <f aca="true" t="shared" si="6" ref="J11:J19">K11*C11/1000</f>
        <v>53.6635</v>
      </c>
      <c r="K11" s="45">
        <v>88700</v>
      </c>
    </row>
    <row r="12" spans="1:11" ht="12">
      <c r="A12" s="136" t="s">
        <v>210</v>
      </c>
      <c r="B12" s="42">
        <v>6</v>
      </c>
      <c r="C12" s="42">
        <v>0.689</v>
      </c>
      <c r="D12" s="117">
        <f t="shared" si="3"/>
        <v>54.15539999999999</v>
      </c>
      <c r="E12" s="45">
        <f t="shared" si="0"/>
        <v>78600</v>
      </c>
      <c r="F12" s="117">
        <f t="shared" si="4"/>
        <v>54.0176</v>
      </c>
      <c r="G12" s="45">
        <f t="shared" si="1"/>
        <v>78400</v>
      </c>
      <c r="H12" s="117">
        <f t="shared" si="5"/>
        <v>53.879799999999996</v>
      </c>
      <c r="I12" s="45">
        <f t="shared" si="2"/>
        <v>78200</v>
      </c>
      <c r="J12" s="117">
        <f t="shared" si="6"/>
        <v>53.74199999999999</v>
      </c>
      <c r="K12" s="45">
        <v>78000</v>
      </c>
    </row>
    <row r="13" spans="1:11" ht="12">
      <c r="A13" s="136" t="s">
        <v>125</v>
      </c>
      <c r="B13" s="42">
        <v>6</v>
      </c>
      <c r="C13" s="42">
        <v>0.841</v>
      </c>
      <c r="D13" s="117">
        <f t="shared" si="3"/>
        <v>71.9896</v>
      </c>
      <c r="E13" s="45">
        <f t="shared" si="0"/>
        <v>85600</v>
      </c>
      <c r="F13" s="117">
        <f t="shared" si="4"/>
        <v>71.8214</v>
      </c>
      <c r="G13" s="45">
        <f t="shared" si="1"/>
        <v>85400</v>
      </c>
      <c r="H13" s="117">
        <f t="shared" si="5"/>
        <v>71.6532</v>
      </c>
      <c r="I13" s="45">
        <f t="shared" si="2"/>
        <v>85200</v>
      </c>
      <c r="J13" s="117">
        <f t="shared" si="6"/>
        <v>71.485</v>
      </c>
      <c r="K13" s="45">
        <v>85000</v>
      </c>
    </row>
    <row r="14" spans="1:11" ht="12">
      <c r="A14" s="136" t="s">
        <v>278</v>
      </c>
      <c r="B14" s="42">
        <v>6</v>
      </c>
      <c r="C14" s="42">
        <v>0.985</v>
      </c>
      <c r="D14" s="117">
        <f>E14*C14/1000</f>
        <v>63.631</v>
      </c>
      <c r="E14" s="45">
        <f>G14+200</f>
        <v>64600</v>
      </c>
      <c r="F14" s="117">
        <f>G14*C14/1000</f>
        <v>63.434</v>
      </c>
      <c r="G14" s="45">
        <f>I14+200</f>
        <v>64400</v>
      </c>
      <c r="H14" s="117">
        <f>I14*C14/1000</f>
        <v>63.237</v>
      </c>
      <c r="I14" s="45">
        <f>K14+200</f>
        <v>64200</v>
      </c>
      <c r="J14" s="117">
        <f>K14*C14/1000</f>
        <v>63.04</v>
      </c>
      <c r="K14" s="45">
        <v>64000</v>
      </c>
    </row>
    <row r="15" spans="1:11" ht="12" customHeight="1">
      <c r="A15" s="136" t="s">
        <v>145</v>
      </c>
      <c r="B15" s="42">
        <v>6</v>
      </c>
      <c r="C15" s="42">
        <v>1.08</v>
      </c>
      <c r="D15" s="117">
        <f>E15*C15/1000</f>
        <v>89.748</v>
      </c>
      <c r="E15" s="45">
        <f t="shared" si="0"/>
        <v>83100</v>
      </c>
      <c r="F15" s="117">
        <f>G15*C15/1000</f>
        <v>89.532</v>
      </c>
      <c r="G15" s="45">
        <f t="shared" si="1"/>
        <v>82900</v>
      </c>
      <c r="H15" s="117">
        <f>I15*C15/1000</f>
        <v>89.316</v>
      </c>
      <c r="I15" s="45">
        <f t="shared" si="2"/>
        <v>82700</v>
      </c>
      <c r="J15" s="117">
        <f>K15*C15/1000</f>
        <v>89.1</v>
      </c>
      <c r="K15" s="45">
        <v>82500</v>
      </c>
    </row>
    <row r="16" spans="1:11" ht="12">
      <c r="A16" s="136" t="s">
        <v>221</v>
      </c>
      <c r="B16" s="42">
        <v>6</v>
      </c>
      <c r="C16" s="42">
        <v>0.878</v>
      </c>
      <c r="D16" s="117">
        <f>E16*C16/1000</f>
        <v>78.6688</v>
      </c>
      <c r="E16" s="45">
        <f t="shared" si="0"/>
        <v>89600</v>
      </c>
      <c r="F16" s="117">
        <f>G16*C16/1000</f>
        <v>78.4932</v>
      </c>
      <c r="G16" s="45">
        <f t="shared" si="1"/>
        <v>89400</v>
      </c>
      <c r="H16" s="117">
        <f>I16*C16/1000</f>
        <v>78.3176</v>
      </c>
      <c r="I16" s="45">
        <f t="shared" si="2"/>
        <v>89200</v>
      </c>
      <c r="J16" s="117">
        <f>K16*C16/1000</f>
        <v>78.142</v>
      </c>
      <c r="K16" s="45">
        <v>89000</v>
      </c>
    </row>
    <row r="17" spans="1:11" ht="12">
      <c r="A17" s="136" t="s">
        <v>33</v>
      </c>
      <c r="B17" s="42">
        <v>6</v>
      </c>
      <c r="C17" s="42">
        <v>1.07</v>
      </c>
      <c r="D17" s="117">
        <f t="shared" si="3"/>
        <v>92.662</v>
      </c>
      <c r="E17" s="45">
        <f t="shared" si="0"/>
        <v>86600</v>
      </c>
      <c r="F17" s="117">
        <f t="shared" si="4"/>
        <v>92.448</v>
      </c>
      <c r="G17" s="45">
        <f t="shared" si="1"/>
        <v>86400</v>
      </c>
      <c r="H17" s="117">
        <f t="shared" si="5"/>
        <v>92.234</v>
      </c>
      <c r="I17" s="45">
        <f t="shared" si="2"/>
        <v>86200</v>
      </c>
      <c r="J17" s="117">
        <f t="shared" si="6"/>
        <v>92.02</v>
      </c>
      <c r="K17" s="45">
        <v>86000</v>
      </c>
    </row>
    <row r="18" spans="1:11" ht="12">
      <c r="A18" s="136" t="s">
        <v>143</v>
      </c>
      <c r="B18" s="42">
        <v>6</v>
      </c>
      <c r="C18" s="42">
        <v>1.39</v>
      </c>
      <c r="D18" s="117">
        <f>E18*C18/1000</f>
        <v>115.92599999999999</v>
      </c>
      <c r="E18" s="45">
        <f t="shared" si="0"/>
        <v>83400</v>
      </c>
      <c r="F18" s="117">
        <f>G18*C18/1000</f>
        <v>115.64799999999998</v>
      </c>
      <c r="G18" s="45">
        <f t="shared" si="1"/>
        <v>83200</v>
      </c>
      <c r="H18" s="117">
        <f>I18*C18/1000</f>
        <v>115.36999999999999</v>
      </c>
      <c r="I18" s="45">
        <f t="shared" si="2"/>
        <v>83000</v>
      </c>
      <c r="J18" s="117">
        <f>K18*C18/1000</f>
        <v>115.09199999999998</v>
      </c>
      <c r="K18" s="45">
        <v>82800</v>
      </c>
    </row>
    <row r="19" spans="1:11" ht="12">
      <c r="A19" s="136" t="s">
        <v>93</v>
      </c>
      <c r="B19" s="42">
        <v>6</v>
      </c>
      <c r="C19" s="42">
        <v>1.08</v>
      </c>
      <c r="D19" s="117">
        <f t="shared" si="3"/>
        <v>91.908</v>
      </c>
      <c r="E19" s="45">
        <f t="shared" si="0"/>
        <v>85100</v>
      </c>
      <c r="F19" s="117">
        <f t="shared" si="4"/>
        <v>91.692</v>
      </c>
      <c r="G19" s="45">
        <f t="shared" si="1"/>
        <v>84900</v>
      </c>
      <c r="H19" s="117">
        <f t="shared" si="5"/>
        <v>91.476</v>
      </c>
      <c r="I19" s="45">
        <f t="shared" si="2"/>
        <v>84700</v>
      </c>
      <c r="J19" s="117">
        <f t="shared" si="6"/>
        <v>91.26</v>
      </c>
      <c r="K19" s="45">
        <v>84500</v>
      </c>
    </row>
    <row r="20" spans="1:11" ht="12">
      <c r="A20" s="136" t="s">
        <v>30</v>
      </c>
      <c r="B20" s="42">
        <v>6</v>
      </c>
      <c r="C20" s="42">
        <v>1.31</v>
      </c>
      <c r="D20" s="117">
        <f aca="true" t="shared" si="7" ref="D20:D52">E20*C20/1000</f>
        <v>113.446</v>
      </c>
      <c r="E20" s="45">
        <f t="shared" si="0"/>
        <v>86600</v>
      </c>
      <c r="F20" s="117">
        <f aca="true" t="shared" si="8" ref="F20:F52">G20*C20/1000</f>
        <v>113.184</v>
      </c>
      <c r="G20" s="45">
        <f t="shared" si="1"/>
        <v>86400</v>
      </c>
      <c r="H20" s="117">
        <f aca="true" t="shared" si="9" ref="H20:H52">I20*C20/1000</f>
        <v>112.922</v>
      </c>
      <c r="I20" s="45">
        <f t="shared" si="2"/>
        <v>86200</v>
      </c>
      <c r="J20" s="117">
        <f aca="true" t="shared" si="10" ref="J20:J52">K20*C20/1000</f>
        <v>112.66</v>
      </c>
      <c r="K20" s="45">
        <v>86000</v>
      </c>
    </row>
    <row r="21" spans="1:11" ht="12">
      <c r="A21" s="136" t="s">
        <v>182</v>
      </c>
      <c r="B21" s="42">
        <v>6</v>
      </c>
      <c r="C21" s="42">
        <v>1.7</v>
      </c>
      <c r="D21" s="117">
        <f t="shared" si="7"/>
        <v>132.77</v>
      </c>
      <c r="E21" s="45">
        <f t="shared" si="0"/>
        <v>78100</v>
      </c>
      <c r="F21" s="117">
        <f t="shared" si="8"/>
        <v>132.43</v>
      </c>
      <c r="G21" s="45">
        <f t="shared" si="1"/>
        <v>77900</v>
      </c>
      <c r="H21" s="117">
        <f t="shared" si="9"/>
        <v>132.09</v>
      </c>
      <c r="I21" s="45">
        <f t="shared" si="2"/>
        <v>77700</v>
      </c>
      <c r="J21" s="117">
        <f t="shared" si="10"/>
        <v>131.75</v>
      </c>
      <c r="K21" s="45">
        <v>77500</v>
      </c>
    </row>
    <row r="22" spans="1:11" ht="12">
      <c r="A22" s="136" t="s">
        <v>205</v>
      </c>
      <c r="B22" s="42">
        <v>6</v>
      </c>
      <c r="C22" s="42">
        <v>1.07</v>
      </c>
      <c r="D22" s="117">
        <f t="shared" si="7"/>
        <v>86.242</v>
      </c>
      <c r="E22" s="45">
        <f t="shared" si="0"/>
        <v>80600</v>
      </c>
      <c r="F22" s="117">
        <f t="shared" si="8"/>
        <v>86.028</v>
      </c>
      <c r="G22" s="45">
        <f t="shared" si="1"/>
        <v>80400</v>
      </c>
      <c r="H22" s="117">
        <f t="shared" si="9"/>
        <v>85.814</v>
      </c>
      <c r="I22" s="45">
        <f t="shared" si="2"/>
        <v>80200</v>
      </c>
      <c r="J22" s="117">
        <f t="shared" si="10"/>
        <v>85.6</v>
      </c>
      <c r="K22" s="45">
        <v>80000</v>
      </c>
    </row>
    <row r="23" spans="1:11" ht="12">
      <c r="A23" s="136" t="s">
        <v>282</v>
      </c>
      <c r="B23" s="42">
        <v>6</v>
      </c>
      <c r="C23" s="42">
        <v>1.31</v>
      </c>
      <c r="D23" s="117">
        <f t="shared" si="7"/>
        <v>109.516</v>
      </c>
      <c r="E23" s="45">
        <f t="shared" si="0"/>
        <v>83600</v>
      </c>
      <c r="F23" s="117">
        <f t="shared" si="8"/>
        <v>109.254</v>
      </c>
      <c r="G23" s="45">
        <f t="shared" si="1"/>
        <v>83400</v>
      </c>
      <c r="H23" s="117">
        <f t="shared" si="9"/>
        <v>108.992</v>
      </c>
      <c r="I23" s="45">
        <f t="shared" si="2"/>
        <v>83200</v>
      </c>
      <c r="J23" s="117">
        <f t="shared" si="10"/>
        <v>108.73</v>
      </c>
      <c r="K23" s="45">
        <v>83000</v>
      </c>
    </row>
    <row r="24" spans="1:11" ht="12">
      <c r="A24" s="136" t="s">
        <v>319</v>
      </c>
      <c r="B24" s="42">
        <v>6</v>
      </c>
      <c r="C24" s="42">
        <v>1.31</v>
      </c>
      <c r="D24" s="117">
        <f>E24*C24/1000</f>
        <v>96.154</v>
      </c>
      <c r="E24" s="45">
        <f>G24+200</f>
        <v>73400</v>
      </c>
      <c r="F24" s="117">
        <f>G24*C24/1000</f>
        <v>95.892</v>
      </c>
      <c r="G24" s="45">
        <f>I24+200</f>
        <v>73200</v>
      </c>
      <c r="H24" s="117">
        <f>I24*C24/1000</f>
        <v>95.63</v>
      </c>
      <c r="I24" s="45">
        <f>K24+200</f>
        <v>73000</v>
      </c>
      <c r="J24" s="117">
        <f>K24*C24/1000</f>
        <v>95.368</v>
      </c>
      <c r="K24" s="45">
        <v>72800</v>
      </c>
    </row>
    <row r="25" spans="1:11" ht="12">
      <c r="A25" s="136" t="s">
        <v>116</v>
      </c>
      <c r="B25" s="42">
        <v>6</v>
      </c>
      <c r="C25" s="42">
        <v>1.55</v>
      </c>
      <c r="D25" s="117">
        <f>E25*C25/1000</f>
        <v>134.23</v>
      </c>
      <c r="E25" s="45">
        <f t="shared" si="0"/>
        <v>86600</v>
      </c>
      <c r="F25" s="117">
        <f>G25*C25/1000</f>
        <v>133.92</v>
      </c>
      <c r="G25" s="45">
        <f t="shared" si="1"/>
        <v>86400</v>
      </c>
      <c r="H25" s="117">
        <f>I25*C25/1000</f>
        <v>133.61</v>
      </c>
      <c r="I25" s="45">
        <f t="shared" si="2"/>
        <v>86200</v>
      </c>
      <c r="J25" s="117">
        <f>K25*C25/1000</f>
        <v>133.3</v>
      </c>
      <c r="K25" s="45">
        <v>86000</v>
      </c>
    </row>
    <row r="26" spans="1:11" ht="12" customHeight="1">
      <c r="A26" s="136" t="s">
        <v>5</v>
      </c>
      <c r="B26" s="42">
        <v>6</v>
      </c>
      <c r="C26" s="42">
        <v>1.7</v>
      </c>
      <c r="D26" s="117">
        <f>E26*C26/1000</f>
        <v>137.87</v>
      </c>
      <c r="E26" s="45">
        <f t="shared" si="0"/>
        <v>81100</v>
      </c>
      <c r="F26" s="117">
        <f>G26*C26/1000</f>
        <v>137.53</v>
      </c>
      <c r="G26" s="45">
        <f t="shared" si="1"/>
        <v>80900</v>
      </c>
      <c r="H26" s="117">
        <f>I26*C26/1000</f>
        <v>137.19</v>
      </c>
      <c r="I26" s="45">
        <f t="shared" si="2"/>
        <v>80700</v>
      </c>
      <c r="J26" s="117">
        <f>K26*C26/1000</f>
        <v>136.85</v>
      </c>
      <c r="K26" s="45">
        <v>80500</v>
      </c>
    </row>
    <row r="27" spans="1:11" ht="12">
      <c r="A27" s="136" t="s">
        <v>2</v>
      </c>
      <c r="B27" s="42">
        <v>6</v>
      </c>
      <c r="C27" s="42">
        <v>1.43</v>
      </c>
      <c r="D27" s="117">
        <f t="shared" si="7"/>
        <v>115.258</v>
      </c>
      <c r="E27" s="45">
        <f t="shared" si="0"/>
        <v>80600</v>
      </c>
      <c r="F27" s="117">
        <f t="shared" si="8"/>
        <v>114.972</v>
      </c>
      <c r="G27" s="45">
        <f t="shared" si="1"/>
        <v>80400</v>
      </c>
      <c r="H27" s="117">
        <f t="shared" si="9"/>
        <v>114.686</v>
      </c>
      <c r="I27" s="45">
        <f t="shared" si="2"/>
        <v>80200</v>
      </c>
      <c r="J27" s="117">
        <f t="shared" si="10"/>
        <v>114.4</v>
      </c>
      <c r="K27" s="45">
        <v>80000</v>
      </c>
    </row>
    <row r="28" spans="1:11" ht="12">
      <c r="A28" s="136" t="s">
        <v>6</v>
      </c>
      <c r="B28" s="42">
        <v>6</v>
      </c>
      <c r="C28" s="42">
        <v>1.86</v>
      </c>
      <c r="D28" s="117">
        <f>E28*C28/1000</f>
        <v>144.336</v>
      </c>
      <c r="E28" s="45">
        <f t="shared" si="0"/>
        <v>77600</v>
      </c>
      <c r="F28" s="117">
        <f>G28*C28/1000</f>
        <v>143.964</v>
      </c>
      <c r="G28" s="45">
        <f t="shared" si="1"/>
        <v>77400</v>
      </c>
      <c r="H28" s="117">
        <f>I28*C28/1000</f>
        <v>143.592</v>
      </c>
      <c r="I28" s="45">
        <f t="shared" si="2"/>
        <v>77200</v>
      </c>
      <c r="J28" s="117">
        <f>K28*C28/1000</f>
        <v>143.22</v>
      </c>
      <c r="K28" s="45">
        <v>77000</v>
      </c>
    </row>
    <row r="29" spans="1:11" ht="12" customHeight="1">
      <c r="A29" s="136" t="s">
        <v>3</v>
      </c>
      <c r="B29" s="42">
        <v>6</v>
      </c>
      <c r="C29" s="42">
        <v>1.78</v>
      </c>
      <c r="D29" s="117">
        <f t="shared" si="7"/>
        <v>151.656</v>
      </c>
      <c r="E29" s="45">
        <f t="shared" si="0"/>
        <v>85200</v>
      </c>
      <c r="F29" s="117">
        <f t="shared" si="8"/>
        <v>151.3</v>
      </c>
      <c r="G29" s="45">
        <f t="shared" si="1"/>
        <v>85000</v>
      </c>
      <c r="H29" s="117">
        <f t="shared" si="9"/>
        <v>150.944</v>
      </c>
      <c r="I29" s="45">
        <f t="shared" si="2"/>
        <v>84800</v>
      </c>
      <c r="J29" s="117">
        <f t="shared" si="10"/>
        <v>150.588</v>
      </c>
      <c r="K29" s="45">
        <v>84600</v>
      </c>
    </row>
    <row r="30" spans="1:11" ht="12">
      <c r="A30" s="136" t="s">
        <v>112</v>
      </c>
      <c r="B30" s="55" t="s">
        <v>127</v>
      </c>
      <c r="C30" s="42">
        <v>2.12</v>
      </c>
      <c r="D30" s="117">
        <f>E30*C30/1000</f>
        <v>178.292</v>
      </c>
      <c r="E30" s="45">
        <f t="shared" si="0"/>
        <v>84100</v>
      </c>
      <c r="F30" s="117">
        <f>G30*C30/1000</f>
        <v>177.868</v>
      </c>
      <c r="G30" s="45">
        <f t="shared" si="1"/>
        <v>83900</v>
      </c>
      <c r="H30" s="117">
        <f>I30*C30/1000</f>
        <v>177.444</v>
      </c>
      <c r="I30" s="45">
        <f t="shared" si="2"/>
        <v>83700</v>
      </c>
      <c r="J30" s="117">
        <f>K30*C30/1000</f>
        <v>177.02</v>
      </c>
      <c r="K30" s="45">
        <v>83500</v>
      </c>
    </row>
    <row r="31" spans="1:11" ht="12">
      <c r="A31" s="136" t="s">
        <v>115</v>
      </c>
      <c r="B31" s="118" t="s">
        <v>127</v>
      </c>
      <c r="C31" s="42">
        <v>2.33</v>
      </c>
      <c r="D31" s="117">
        <f>E31*C31/1000</f>
        <v>181.74</v>
      </c>
      <c r="E31" s="45">
        <f>G31+400</f>
        <v>78000</v>
      </c>
      <c r="F31" s="117">
        <f>G31*C31/1000</f>
        <v>180.808</v>
      </c>
      <c r="G31" s="45">
        <f>I31+400</f>
        <v>77600</v>
      </c>
      <c r="H31" s="117">
        <f>I31*C31/1000</f>
        <v>179.876</v>
      </c>
      <c r="I31" s="45">
        <f>K31+400</f>
        <v>77200</v>
      </c>
      <c r="J31" s="117">
        <f>K31*C31/1000</f>
        <v>178.944</v>
      </c>
      <c r="K31" s="45">
        <v>76800</v>
      </c>
    </row>
    <row r="32" spans="1:11" ht="12">
      <c r="A32" s="196" t="s">
        <v>108</v>
      </c>
      <c r="B32" s="197">
        <v>6</v>
      </c>
      <c r="C32" s="198">
        <v>3.36</v>
      </c>
      <c r="D32" s="199">
        <f>E32*C32/1000</f>
        <v>237.888</v>
      </c>
      <c r="E32" s="45">
        <f t="shared" si="0"/>
        <v>70800</v>
      </c>
      <c r="F32" s="199">
        <f>G32*C32/1000</f>
        <v>237.216</v>
      </c>
      <c r="G32" s="45">
        <f t="shared" si="1"/>
        <v>70600</v>
      </c>
      <c r="H32" s="199">
        <f>I32*C32/1000</f>
        <v>236.544</v>
      </c>
      <c r="I32" s="45">
        <f t="shared" si="2"/>
        <v>70400</v>
      </c>
      <c r="J32" s="199">
        <f>K32*C32/1000</f>
        <v>235.872</v>
      </c>
      <c r="K32" s="200">
        <v>70200</v>
      </c>
    </row>
    <row r="33" spans="1:11" ht="12">
      <c r="A33" s="136" t="s">
        <v>4</v>
      </c>
      <c r="B33" s="42">
        <v>6</v>
      </c>
      <c r="C33" s="42">
        <v>1.67</v>
      </c>
      <c r="D33" s="117">
        <f t="shared" si="7"/>
        <v>142.284</v>
      </c>
      <c r="E33" s="45">
        <f t="shared" si="0"/>
        <v>85200</v>
      </c>
      <c r="F33" s="117">
        <f t="shared" si="8"/>
        <v>141.95</v>
      </c>
      <c r="G33" s="45">
        <f t="shared" si="1"/>
        <v>85000</v>
      </c>
      <c r="H33" s="117">
        <f t="shared" si="9"/>
        <v>141.616</v>
      </c>
      <c r="I33" s="45">
        <f t="shared" si="2"/>
        <v>84800</v>
      </c>
      <c r="J33" s="117">
        <f t="shared" si="10"/>
        <v>141.282</v>
      </c>
      <c r="K33" s="45">
        <v>84600</v>
      </c>
    </row>
    <row r="34" spans="1:11" s="195" customFormat="1" ht="12">
      <c r="A34" s="136" t="s">
        <v>114</v>
      </c>
      <c r="B34" s="42">
        <v>6</v>
      </c>
      <c r="C34" s="42">
        <v>2.17</v>
      </c>
      <c r="D34" s="117">
        <f t="shared" si="7"/>
        <v>168.392</v>
      </c>
      <c r="E34" s="45">
        <f t="shared" si="0"/>
        <v>77600</v>
      </c>
      <c r="F34" s="117">
        <f t="shared" si="8"/>
        <v>167.958</v>
      </c>
      <c r="G34" s="45">
        <f t="shared" si="1"/>
        <v>77400</v>
      </c>
      <c r="H34" s="117">
        <f t="shared" si="9"/>
        <v>167.524</v>
      </c>
      <c r="I34" s="45">
        <f t="shared" si="2"/>
        <v>77200</v>
      </c>
      <c r="J34" s="117">
        <f t="shared" si="10"/>
        <v>167.09</v>
      </c>
      <c r="K34" s="45">
        <v>77000</v>
      </c>
    </row>
    <row r="35" spans="1:11" ht="12">
      <c r="A35" s="136" t="s">
        <v>311</v>
      </c>
      <c r="B35" s="42">
        <v>6</v>
      </c>
      <c r="C35" s="42">
        <v>2.68</v>
      </c>
      <c r="D35" s="117">
        <f>E35*C35/1000</f>
        <v>224.048</v>
      </c>
      <c r="E35" s="45">
        <f>G35+200</f>
        <v>83600</v>
      </c>
      <c r="F35" s="117">
        <f>G35*C35/1000</f>
        <v>223.512</v>
      </c>
      <c r="G35" s="45">
        <f>I35+200</f>
        <v>83400</v>
      </c>
      <c r="H35" s="117">
        <f>I35*C35/1000</f>
        <v>222.976</v>
      </c>
      <c r="I35" s="45">
        <f>K35+200</f>
        <v>83200</v>
      </c>
      <c r="J35" s="117">
        <f>K35*C35/1000</f>
        <v>222.44</v>
      </c>
      <c r="K35" s="45">
        <v>83000</v>
      </c>
    </row>
    <row r="36" spans="1:12" ht="12">
      <c r="A36" s="136" t="s">
        <v>44</v>
      </c>
      <c r="B36" s="42">
        <v>6</v>
      </c>
      <c r="C36" s="42">
        <v>2.96</v>
      </c>
      <c r="D36" s="117">
        <f>E36*C36/1000</f>
        <v>229.104</v>
      </c>
      <c r="E36" s="45">
        <f>G36+200</f>
        <v>77400</v>
      </c>
      <c r="F36" s="117">
        <f>G36*C36/1000</f>
        <v>228.512</v>
      </c>
      <c r="G36" s="45">
        <f>I36+200</f>
        <v>77200</v>
      </c>
      <c r="H36" s="117">
        <f>I36*C36/1000</f>
        <v>227.92</v>
      </c>
      <c r="I36" s="45">
        <f>K36+200</f>
        <v>77000</v>
      </c>
      <c r="J36" s="117">
        <f>K36*C36/1000</f>
        <v>227.328</v>
      </c>
      <c r="K36" s="45">
        <v>76800</v>
      </c>
      <c r="L36" s="217"/>
    </row>
    <row r="37" spans="1:11" ht="12">
      <c r="A37" s="136" t="s">
        <v>144</v>
      </c>
      <c r="B37" s="118" t="s">
        <v>127</v>
      </c>
      <c r="C37" s="42">
        <v>4.31</v>
      </c>
      <c r="D37" s="117">
        <f>E37*C37/1000</f>
        <v>312.044</v>
      </c>
      <c r="E37" s="45">
        <f t="shared" si="0"/>
        <v>72400</v>
      </c>
      <c r="F37" s="117">
        <f>G37*C37/1000</f>
        <v>311.182</v>
      </c>
      <c r="G37" s="45">
        <f t="shared" si="1"/>
        <v>72200</v>
      </c>
      <c r="H37" s="117">
        <f>I37*C37/1000</f>
        <v>310.32</v>
      </c>
      <c r="I37" s="45">
        <f t="shared" si="2"/>
        <v>72000</v>
      </c>
      <c r="J37" s="117">
        <f>K37*C37/1000</f>
        <v>309.458</v>
      </c>
      <c r="K37" s="45">
        <v>71800</v>
      </c>
    </row>
    <row r="38" spans="1:11" ht="12">
      <c r="A38" s="136" t="s">
        <v>208</v>
      </c>
      <c r="B38" s="43">
        <v>6</v>
      </c>
      <c r="C38" s="43">
        <v>2.02</v>
      </c>
      <c r="D38" s="117">
        <f t="shared" si="7"/>
        <v>172.912</v>
      </c>
      <c r="E38" s="45">
        <f t="shared" si="0"/>
        <v>85600</v>
      </c>
      <c r="F38" s="117">
        <f t="shared" si="8"/>
        <v>172.508</v>
      </c>
      <c r="G38" s="45">
        <f t="shared" si="1"/>
        <v>85400</v>
      </c>
      <c r="H38" s="117">
        <f t="shared" si="9"/>
        <v>172.104</v>
      </c>
      <c r="I38" s="45">
        <f t="shared" si="2"/>
        <v>85200</v>
      </c>
      <c r="J38" s="117">
        <f t="shared" si="10"/>
        <v>171.7</v>
      </c>
      <c r="K38" s="45">
        <v>85000</v>
      </c>
    </row>
    <row r="39" spans="1:11" ht="12">
      <c r="A39" s="136" t="s">
        <v>109</v>
      </c>
      <c r="B39" s="43">
        <v>6</v>
      </c>
      <c r="C39" s="43">
        <v>2.65</v>
      </c>
      <c r="D39" s="117">
        <f t="shared" si="7"/>
        <v>205.64</v>
      </c>
      <c r="E39" s="45">
        <f t="shared" si="0"/>
        <v>77600</v>
      </c>
      <c r="F39" s="117">
        <f t="shared" si="8"/>
        <v>205.11</v>
      </c>
      <c r="G39" s="45">
        <f t="shared" si="1"/>
        <v>77400</v>
      </c>
      <c r="H39" s="117">
        <f t="shared" si="9"/>
        <v>204.58</v>
      </c>
      <c r="I39" s="45">
        <f t="shared" si="2"/>
        <v>77200</v>
      </c>
      <c r="J39" s="117">
        <f t="shared" si="10"/>
        <v>204.05</v>
      </c>
      <c r="K39" s="45">
        <v>77000</v>
      </c>
    </row>
    <row r="40" spans="1:11" ht="12">
      <c r="A40" s="136" t="s">
        <v>216</v>
      </c>
      <c r="B40" s="193">
        <v>6</v>
      </c>
      <c r="C40" s="43">
        <v>3.83</v>
      </c>
      <c r="D40" s="117">
        <f>E40*C40/1000</f>
        <v>279.973</v>
      </c>
      <c r="E40" s="45">
        <f t="shared" si="0"/>
        <v>73100</v>
      </c>
      <c r="F40" s="117">
        <f>G40*C40/1000</f>
        <v>279.207</v>
      </c>
      <c r="G40" s="45">
        <f t="shared" si="1"/>
        <v>72900</v>
      </c>
      <c r="H40" s="117">
        <f>I40*C40/1000</f>
        <v>278.441</v>
      </c>
      <c r="I40" s="45">
        <f t="shared" si="2"/>
        <v>72700</v>
      </c>
      <c r="J40" s="117">
        <f>K40*C40/1000</f>
        <v>277.675</v>
      </c>
      <c r="K40" s="45">
        <v>72500</v>
      </c>
    </row>
    <row r="41" spans="1:11" ht="12">
      <c r="A41" s="136" t="s">
        <v>233</v>
      </c>
      <c r="B41" s="118" t="s">
        <v>230</v>
      </c>
      <c r="C41" s="43">
        <v>4.93</v>
      </c>
      <c r="D41" s="117">
        <f>E41*C41/1000</f>
        <v>316.013</v>
      </c>
      <c r="E41" s="45">
        <f>G41+200</f>
        <v>64100</v>
      </c>
      <c r="F41" s="117">
        <f>G41*C41/1000</f>
        <v>315.027</v>
      </c>
      <c r="G41" s="45">
        <f>I41+200</f>
        <v>63900</v>
      </c>
      <c r="H41" s="117">
        <f>I41*C41/1000</f>
        <v>314.041</v>
      </c>
      <c r="I41" s="45">
        <f>K41+200</f>
        <v>63700</v>
      </c>
      <c r="J41" s="117">
        <f>K41*C41/1000</f>
        <v>313.055</v>
      </c>
      <c r="K41" s="45">
        <v>63500</v>
      </c>
    </row>
    <row r="42" spans="1:11" ht="12">
      <c r="A42" s="136" t="s">
        <v>203</v>
      </c>
      <c r="B42" s="118" t="s">
        <v>127</v>
      </c>
      <c r="C42" s="43">
        <v>2.25</v>
      </c>
      <c r="D42" s="117">
        <f t="shared" si="7"/>
        <v>192.6</v>
      </c>
      <c r="E42" s="45">
        <f t="shared" si="0"/>
        <v>85600</v>
      </c>
      <c r="F42" s="117">
        <f t="shared" si="8"/>
        <v>192.15</v>
      </c>
      <c r="G42" s="45">
        <f t="shared" si="1"/>
        <v>85400</v>
      </c>
      <c r="H42" s="117">
        <f t="shared" si="9"/>
        <v>191.7</v>
      </c>
      <c r="I42" s="45">
        <f t="shared" si="2"/>
        <v>85200</v>
      </c>
      <c r="J42" s="117">
        <f t="shared" si="10"/>
        <v>191.25</v>
      </c>
      <c r="K42" s="45">
        <v>85000</v>
      </c>
    </row>
    <row r="43" spans="1:11" ht="12">
      <c r="A43" s="136" t="s">
        <v>207</v>
      </c>
      <c r="B43" s="118" t="s">
        <v>127</v>
      </c>
      <c r="C43" s="43">
        <v>2.68</v>
      </c>
      <c r="D43" s="117">
        <f t="shared" si="7"/>
        <v>225.388</v>
      </c>
      <c r="E43" s="45">
        <f t="shared" si="0"/>
        <v>84100</v>
      </c>
      <c r="F43" s="117">
        <f t="shared" si="8"/>
        <v>224.852</v>
      </c>
      <c r="G43" s="45">
        <f t="shared" si="1"/>
        <v>83900</v>
      </c>
      <c r="H43" s="117">
        <f t="shared" si="9"/>
        <v>224.316</v>
      </c>
      <c r="I43" s="45">
        <f t="shared" si="2"/>
        <v>83700</v>
      </c>
      <c r="J43" s="117">
        <f t="shared" si="10"/>
        <v>223.78</v>
      </c>
      <c r="K43" s="45">
        <v>83500</v>
      </c>
    </row>
    <row r="44" spans="1:11" ht="12">
      <c r="A44" s="136" t="s">
        <v>7</v>
      </c>
      <c r="B44" s="118" t="s">
        <v>127</v>
      </c>
      <c r="C44" s="43">
        <v>2.96</v>
      </c>
      <c r="D44" s="117">
        <f t="shared" si="7"/>
        <v>229.104</v>
      </c>
      <c r="E44" s="45">
        <f t="shared" si="0"/>
        <v>77400</v>
      </c>
      <c r="F44" s="117">
        <f t="shared" si="8"/>
        <v>228.512</v>
      </c>
      <c r="G44" s="45">
        <f t="shared" si="1"/>
        <v>77200</v>
      </c>
      <c r="H44" s="117">
        <f t="shared" si="9"/>
        <v>227.92</v>
      </c>
      <c r="I44" s="45">
        <f t="shared" si="2"/>
        <v>77000</v>
      </c>
      <c r="J44" s="117">
        <f t="shared" si="10"/>
        <v>227.328</v>
      </c>
      <c r="K44" s="45">
        <v>76800</v>
      </c>
    </row>
    <row r="45" spans="1:11" ht="12">
      <c r="A45" s="136" t="s">
        <v>218</v>
      </c>
      <c r="B45" s="118" t="s">
        <v>127</v>
      </c>
      <c r="C45" s="43">
        <v>4.3</v>
      </c>
      <c r="D45" s="117">
        <f t="shared" si="7"/>
        <v>310.03</v>
      </c>
      <c r="E45" s="45">
        <f t="shared" si="0"/>
        <v>72100</v>
      </c>
      <c r="F45" s="117">
        <f t="shared" si="8"/>
        <v>309.17</v>
      </c>
      <c r="G45" s="45">
        <f t="shared" si="1"/>
        <v>71900</v>
      </c>
      <c r="H45" s="117">
        <f t="shared" si="9"/>
        <v>308.31</v>
      </c>
      <c r="I45" s="45">
        <f t="shared" si="2"/>
        <v>71700</v>
      </c>
      <c r="J45" s="117">
        <f t="shared" si="10"/>
        <v>307.45</v>
      </c>
      <c r="K45" s="45">
        <v>71500</v>
      </c>
    </row>
    <row r="46" spans="1:11" ht="12.75" customHeight="1">
      <c r="A46" s="136" t="s">
        <v>229</v>
      </c>
      <c r="B46" s="118" t="s">
        <v>127</v>
      </c>
      <c r="C46" s="43">
        <v>2.73</v>
      </c>
      <c r="D46" s="117">
        <f>E46*C46/1000</f>
        <v>199.563</v>
      </c>
      <c r="E46" s="45">
        <f t="shared" si="0"/>
        <v>73100</v>
      </c>
      <c r="F46" s="117">
        <f>G46*C46/1000</f>
        <v>199.017</v>
      </c>
      <c r="G46" s="45">
        <f t="shared" si="1"/>
        <v>72900</v>
      </c>
      <c r="H46" s="117">
        <f>I46*C46/1000</f>
        <v>198.471</v>
      </c>
      <c r="I46" s="45">
        <f t="shared" si="2"/>
        <v>72700</v>
      </c>
      <c r="J46" s="117">
        <f>K46*C46/1000</f>
        <v>197.925</v>
      </c>
      <c r="K46" s="45">
        <v>72500</v>
      </c>
    </row>
    <row r="47" spans="1:11" ht="12">
      <c r="A47" s="136" t="s">
        <v>196</v>
      </c>
      <c r="B47" s="118" t="s">
        <v>230</v>
      </c>
      <c r="C47" s="43">
        <v>3.25</v>
      </c>
      <c r="D47" s="117">
        <f t="shared" si="7"/>
        <v>273.325</v>
      </c>
      <c r="E47" s="45">
        <f t="shared" si="0"/>
        <v>84100</v>
      </c>
      <c r="F47" s="117">
        <f t="shared" si="8"/>
        <v>272.675</v>
      </c>
      <c r="G47" s="45">
        <f t="shared" si="1"/>
        <v>83900</v>
      </c>
      <c r="H47" s="117">
        <f t="shared" si="9"/>
        <v>272.025</v>
      </c>
      <c r="I47" s="45">
        <f t="shared" si="2"/>
        <v>83700</v>
      </c>
      <c r="J47" s="117">
        <f t="shared" si="10"/>
        <v>271.375</v>
      </c>
      <c r="K47" s="45">
        <v>83500</v>
      </c>
    </row>
    <row r="48" spans="1:11" ht="12">
      <c r="A48" s="136" t="s">
        <v>135</v>
      </c>
      <c r="B48" s="118" t="s">
        <v>127</v>
      </c>
      <c r="C48" s="43">
        <v>3.59</v>
      </c>
      <c r="D48" s="117">
        <f t="shared" si="7"/>
        <v>277.866</v>
      </c>
      <c r="E48" s="45">
        <f t="shared" si="0"/>
        <v>77400</v>
      </c>
      <c r="F48" s="117">
        <f t="shared" si="8"/>
        <v>277.148</v>
      </c>
      <c r="G48" s="45">
        <f t="shared" si="1"/>
        <v>77200</v>
      </c>
      <c r="H48" s="117">
        <f t="shared" si="9"/>
        <v>276.43</v>
      </c>
      <c r="I48" s="45">
        <f t="shared" si="2"/>
        <v>77000</v>
      </c>
      <c r="J48" s="117">
        <f t="shared" si="10"/>
        <v>275.712</v>
      </c>
      <c r="K48" s="45">
        <v>76800</v>
      </c>
    </row>
    <row r="49" spans="1:11" ht="12" customHeight="1">
      <c r="A49" s="136" t="s">
        <v>29</v>
      </c>
      <c r="B49" s="55" t="s">
        <v>230</v>
      </c>
      <c r="C49" s="42">
        <v>5.25</v>
      </c>
      <c r="D49" s="117">
        <f t="shared" si="7"/>
        <v>371.7</v>
      </c>
      <c r="E49" s="45">
        <f t="shared" si="0"/>
        <v>70800</v>
      </c>
      <c r="F49" s="117">
        <f t="shared" si="8"/>
        <v>370.65</v>
      </c>
      <c r="G49" s="45">
        <f t="shared" si="1"/>
        <v>70600</v>
      </c>
      <c r="H49" s="117">
        <f t="shared" si="9"/>
        <v>369.6</v>
      </c>
      <c r="I49" s="45">
        <f t="shared" si="2"/>
        <v>70400</v>
      </c>
      <c r="J49" s="117">
        <f t="shared" si="10"/>
        <v>368.55</v>
      </c>
      <c r="K49" s="45">
        <v>70200</v>
      </c>
    </row>
    <row r="50" spans="1:11" ht="12">
      <c r="A50" s="136" t="s">
        <v>211</v>
      </c>
      <c r="B50" s="55" t="s">
        <v>127</v>
      </c>
      <c r="C50" s="42">
        <v>3.25</v>
      </c>
      <c r="D50" s="117">
        <f t="shared" si="7"/>
        <v>274.95</v>
      </c>
      <c r="E50" s="45">
        <f t="shared" si="0"/>
        <v>84600</v>
      </c>
      <c r="F50" s="117">
        <f t="shared" si="8"/>
        <v>274.3</v>
      </c>
      <c r="G50" s="45">
        <f t="shared" si="1"/>
        <v>84400</v>
      </c>
      <c r="H50" s="117">
        <f t="shared" si="9"/>
        <v>273.65</v>
      </c>
      <c r="I50" s="45">
        <f t="shared" si="2"/>
        <v>84200</v>
      </c>
      <c r="J50" s="117">
        <f t="shared" si="10"/>
        <v>273</v>
      </c>
      <c r="K50" s="45">
        <v>84000</v>
      </c>
    </row>
    <row r="51" spans="1:12" ht="12">
      <c r="A51" s="136" t="s">
        <v>92</v>
      </c>
      <c r="B51" s="55" t="s">
        <v>230</v>
      </c>
      <c r="C51" s="42">
        <v>3.59</v>
      </c>
      <c r="D51" s="117">
        <f>E51*C51/1000</f>
        <v>278.584</v>
      </c>
      <c r="E51" s="45">
        <f>G51+200</f>
        <v>77600</v>
      </c>
      <c r="F51" s="117">
        <f>G51*C51/1000</f>
        <v>277.866</v>
      </c>
      <c r="G51" s="45">
        <f>I51+200</f>
        <v>77400</v>
      </c>
      <c r="H51" s="117">
        <f>I51*C51/1000</f>
        <v>277.148</v>
      </c>
      <c r="I51" s="45">
        <f>K51+200</f>
        <v>77200</v>
      </c>
      <c r="J51" s="117">
        <f>K51*C51/1000</f>
        <v>276.43</v>
      </c>
      <c r="K51" s="45">
        <v>77000</v>
      </c>
      <c r="L51" s="217"/>
    </row>
    <row r="52" spans="1:11" ht="12">
      <c r="A52" s="136" t="s">
        <v>94</v>
      </c>
      <c r="B52" s="55" t="s">
        <v>230</v>
      </c>
      <c r="C52" s="42">
        <v>5.25</v>
      </c>
      <c r="D52" s="117">
        <f t="shared" si="7"/>
        <v>371.7</v>
      </c>
      <c r="E52" s="45">
        <f t="shared" si="0"/>
        <v>70800</v>
      </c>
      <c r="F52" s="117">
        <f t="shared" si="8"/>
        <v>370.65</v>
      </c>
      <c r="G52" s="45">
        <f t="shared" si="1"/>
        <v>70600</v>
      </c>
      <c r="H52" s="117">
        <f t="shared" si="9"/>
        <v>369.6</v>
      </c>
      <c r="I52" s="45">
        <f t="shared" si="2"/>
        <v>70400</v>
      </c>
      <c r="J52" s="117">
        <f t="shared" si="10"/>
        <v>368.55</v>
      </c>
      <c r="K52" s="45">
        <v>70200</v>
      </c>
    </row>
    <row r="53" spans="1:11" ht="12">
      <c r="A53" s="136" t="s">
        <v>224</v>
      </c>
      <c r="B53" s="55" t="s">
        <v>134</v>
      </c>
      <c r="C53" s="42">
        <v>6.19</v>
      </c>
      <c r="D53" s="117">
        <f aca="true" t="shared" si="11" ref="D53:D60">E53*C53/1000</f>
        <v>452.489</v>
      </c>
      <c r="E53" s="45">
        <f t="shared" si="0"/>
        <v>73100</v>
      </c>
      <c r="F53" s="117">
        <f aca="true" t="shared" si="12" ref="F53:F60">G53*C53/1000</f>
        <v>451.251</v>
      </c>
      <c r="G53" s="45">
        <f>I53+200</f>
        <v>72900</v>
      </c>
      <c r="H53" s="117">
        <f aca="true" t="shared" si="13" ref="H53:H60">I53*C53/1000</f>
        <v>450.013</v>
      </c>
      <c r="I53" s="45">
        <f t="shared" si="2"/>
        <v>72700</v>
      </c>
      <c r="J53" s="117">
        <f aca="true" t="shared" si="14" ref="J53:J60">K53*C53/1000</f>
        <v>448.775</v>
      </c>
      <c r="K53" s="45">
        <v>72500</v>
      </c>
    </row>
    <row r="54" spans="1:11" ht="12">
      <c r="A54" s="136" t="s">
        <v>219</v>
      </c>
      <c r="B54" s="55" t="s">
        <v>230</v>
      </c>
      <c r="C54" s="42">
        <v>4.84</v>
      </c>
      <c r="D54" s="117">
        <f t="shared" si="11"/>
        <v>399.784</v>
      </c>
      <c r="E54" s="45">
        <f t="shared" si="0"/>
        <v>82600</v>
      </c>
      <c r="F54" s="117">
        <f t="shared" si="12"/>
        <v>398.816</v>
      </c>
      <c r="G54" s="45">
        <f t="shared" si="1"/>
        <v>82400</v>
      </c>
      <c r="H54" s="117">
        <f t="shared" si="13"/>
        <v>397.848</v>
      </c>
      <c r="I54" s="45">
        <f t="shared" si="2"/>
        <v>82200</v>
      </c>
      <c r="J54" s="117">
        <f t="shared" si="14"/>
        <v>396.88</v>
      </c>
      <c r="K54" s="45">
        <v>82000</v>
      </c>
    </row>
    <row r="55" spans="1:11" ht="12">
      <c r="A55" s="136" t="s">
        <v>176</v>
      </c>
      <c r="B55" s="55" t="s">
        <v>230</v>
      </c>
      <c r="C55" s="42">
        <v>7.14</v>
      </c>
      <c r="D55" s="117">
        <f t="shared" si="11"/>
        <v>511.224</v>
      </c>
      <c r="E55" s="45">
        <f>G55+200</f>
        <v>71600</v>
      </c>
      <c r="F55" s="117">
        <f t="shared" si="12"/>
        <v>509.796</v>
      </c>
      <c r="G55" s="45">
        <f t="shared" si="1"/>
        <v>71400</v>
      </c>
      <c r="H55" s="117">
        <f t="shared" si="13"/>
        <v>508.368</v>
      </c>
      <c r="I55" s="45">
        <f t="shared" si="2"/>
        <v>71200</v>
      </c>
      <c r="J55" s="117">
        <f t="shared" si="14"/>
        <v>506.94</v>
      </c>
      <c r="K55" s="45">
        <v>71000</v>
      </c>
    </row>
    <row r="56" spans="1:11" ht="12">
      <c r="A56" s="136" t="s">
        <v>171</v>
      </c>
      <c r="B56" s="55" t="s">
        <v>134</v>
      </c>
      <c r="C56" s="42">
        <v>9.33</v>
      </c>
      <c r="D56" s="117">
        <f t="shared" si="11"/>
        <v>668.028</v>
      </c>
      <c r="E56" s="45">
        <f t="shared" si="0"/>
        <v>71600</v>
      </c>
      <c r="F56" s="117">
        <f t="shared" si="12"/>
        <v>666.162</v>
      </c>
      <c r="G56" s="45">
        <f t="shared" si="1"/>
        <v>71400</v>
      </c>
      <c r="H56" s="117">
        <f t="shared" si="13"/>
        <v>664.296</v>
      </c>
      <c r="I56" s="45">
        <f t="shared" si="2"/>
        <v>71200</v>
      </c>
      <c r="J56" s="117">
        <f t="shared" si="14"/>
        <v>662.43</v>
      </c>
      <c r="K56" s="45">
        <v>71000</v>
      </c>
    </row>
    <row r="57" spans="1:11" ht="11.25" customHeight="1">
      <c r="A57" s="136" t="s">
        <v>140</v>
      </c>
      <c r="B57" s="55" t="s">
        <v>134</v>
      </c>
      <c r="C57" s="42">
        <v>9.02</v>
      </c>
      <c r="D57" s="117">
        <f t="shared" si="11"/>
        <v>653.048</v>
      </c>
      <c r="E57" s="45">
        <f t="shared" si="0"/>
        <v>72400</v>
      </c>
      <c r="F57" s="117">
        <f t="shared" si="12"/>
        <v>651.244</v>
      </c>
      <c r="G57" s="45">
        <f t="shared" si="1"/>
        <v>72200</v>
      </c>
      <c r="H57" s="117">
        <f t="shared" si="13"/>
        <v>649.44</v>
      </c>
      <c r="I57" s="45">
        <f t="shared" si="2"/>
        <v>72000</v>
      </c>
      <c r="J57" s="117">
        <f t="shared" si="14"/>
        <v>647.636</v>
      </c>
      <c r="K57" s="45">
        <v>71800</v>
      </c>
    </row>
    <row r="58" spans="1:11" ht="11.25" customHeight="1">
      <c r="A58" s="136" t="s">
        <v>150</v>
      </c>
      <c r="B58" s="55" t="s">
        <v>134</v>
      </c>
      <c r="C58" s="42">
        <v>11.84</v>
      </c>
      <c r="D58" s="117">
        <f t="shared" si="11"/>
        <v>857.216</v>
      </c>
      <c r="E58" s="45">
        <f t="shared" si="0"/>
        <v>72400</v>
      </c>
      <c r="F58" s="117">
        <f t="shared" si="12"/>
        <v>854.848</v>
      </c>
      <c r="G58" s="45">
        <f t="shared" si="1"/>
        <v>72200</v>
      </c>
      <c r="H58" s="117">
        <f t="shared" si="13"/>
        <v>852.48</v>
      </c>
      <c r="I58" s="45">
        <f t="shared" si="2"/>
        <v>72000</v>
      </c>
      <c r="J58" s="117">
        <f t="shared" si="14"/>
        <v>850.112</v>
      </c>
      <c r="K58" s="45">
        <v>71800</v>
      </c>
    </row>
    <row r="59" spans="1:11" ht="12" customHeight="1">
      <c r="A59" s="136" t="s">
        <v>185</v>
      </c>
      <c r="B59" s="55" t="s">
        <v>134</v>
      </c>
      <c r="C59" s="42">
        <v>6.66</v>
      </c>
      <c r="D59" s="117">
        <f t="shared" si="11"/>
        <v>482.184</v>
      </c>
      <c r="E59" s="45">
        <f t="shared" si="0"/>
        <v>72400</v>
      </c>
      <c r="F59" s="117">
        <f t="shared" si="12"/>
        <v>480.852</v>
      </c>
      <c r="G59" s="45">
        <f t="shared" si="1"/>
        <v>72200</v>
      </c>
      <c r="H59" s="117">
        <f t="shared" si="13"/>
        <v>479.52</v>
      </c>
      <c r="I59" s="45">
        <f t="shared" si="2"/>
        <v>72000</v>
      </c>
      <c r="J59" s="117">
        <f t="shared" si="14"/>
        <v>478.188</v>
      </c>
      <c r="K59" s="45">
        <v>71800</v>
      </c>
    </row>
    <row r="60" spans="1:11" ht="11.25" customHeight="1">
      <c r="A60" s="136" t="s">
        <v>225</v>
      </c>
      <c r="B60" s="55" t="s">
        <v>134</v>
      </c>
      <c r="C60" s="42">
        <v>8.7</v>
      </c>
      <c r="D60" s="117">
        <f t="shared" si="11"/>
        <v>629.88</v>
      </c>
      <c r="E60" s="45">
        <f t="shared" si="0"/>
        <v>72400</v>
      </c>
      <c r="F60" s="117">
        <f t="shared" si="12"/>
        <v>628.14</v>
      </c>
      <c r="G60" s="45">
        <f t="shared" si="1"/>
        <v>72200</v>
      </c>
      <c r="H60" s="117">
        <f t="shared" si="13"/>
        <v>626.4</v>
      </c>
      <c r="I60" s="45">
        <f t="shared" si="2"/>
        <v>72000</v>
      </c>
      <c r="J60" s="117">
        <f t="shared" si="14"/>
        <v>624.66</v>
      </c>
      <c r="K60" s="45">
        <v>71800</v>
      </c>
    </row>
    <row r="61" spans="1:11" ht="12" customHeight="1">
      <c r="A61" s="136" t="s">
        <v>291</v>
      </c>
      <c r="B61" s="55" t="s">
        <v>134</v>
      </c>
      <c r="C61" s="42">
        <v>17.72</v>
      </c>
      <c r="D61" s="117">
        <f>E61*C61/1000</f>
        <v>1392.792</v>
      </c>
      <c r="E61" s="45">
        <f>G61+200</f>
        <v>78600</v>
      </c>
      <c r="F61" s="117">
        <f>G61*C61/1000</f>
        <v>1389.248</v>
      </c>
      <c r="G61" s="45">
        <f>I61+200</f>
        <v>78400</v>
      </c>
      <c r="H61" s="117">
        <f>I61*C61/1000</f>
        <v>1385.704</v>
      </c>
      <c r="I61" s="45">
        <f>K61+200</f>
        <v>78200</v>
      </c>
      <c r="J61" s="117">
        <f>K61*C61/1000</f>
        <v>1382.16</v>
      </c>
      <c r="K61" s="45">
        <v>78000</v>
      </c>
    </row>
    <row r="62" spans="1:11" ht="12" customHeight="1">
      <c r="A62" s="136" t="s">
        <v>286</v>
      </c>
      <c r="B62" s="55" t="s">
        <v>134</v>
      </c>
      <c r="C62" s="42">
        <v>8.07</v>
      </c>
      <c r="D62" s="117">
        <f>E62*C62/1000</f>
        <v>618.162</v>
      </c>
      <c r="E62" s="45">
        <f>G62+200</f>
        <v>76600</v>
      </c>
      <c r="F62" s="117">
        <f>G62*C62/1000</f>
        <v>616.548</v>
      </c>
      <c r="G62" s="45">
        <f>I62+200</f>
        <v>76400</v>
      </c>
      <c r="H62" s="117">
        <f>I62*C62/1000</f>
        <v>614.934</v>
      </c>
      <c r="I62" s="45">
        <f>K62+200</f>
        <v>76200</v>
      </c>
      <c r="J62" s="117">
        <f>K62*C62/1000</f>
        <v>613.32</v>
      </c>
      <c r="K62" s="45">
        <v>76000</v>
      </c>
    </row>
    <row r="63" spans="1:11" ht="12" customHeight="1" thickBot="1">
      <c r="A63" s="185" t="s">
        <v>161</v>
      </c>
      <c r="B63" s="182" t="s">
        <v>134</v>
      </c>
      <c r="C63" s="183">
        <v>14.35</v>
      </c>
      <c r="D63" s="184">
        <f>E63*C63/1000</f>
        <v>1038.94</v>
      </c>
      <c r="E63" s="45">
        <f>G63+200</f>
        <v>72400</v>
      </c>
      <c r="F63" s="184">
        <f>G63*C63/1000</f>
        <v>1036.07</v>
      </c>
      <c r="G63" s="45">
        <f>I63+200</f>
        <v>72200</v>
      </c>
      <c r="H63" s="184">
        <f>I63*C63/1000</f>
        <v>1033.2</v>
      </c>
      <c r="I63" s="45">
        <f>K63+200</f>
        <v>72000</v>
      </c>
      <c r="J63" s="184">
        <f>K63*C63/1000</f>
        <v>1030.33</v>
      </c>
      <c r="K63" s="45">
        <v>71800</v>
      </c>
    </row>
    <row r="64" spans="1:11" ht="11.25" customHeight="1">
      <c r="A64" s="245" t="s">
        <v>105</v>
      </c>
      <c r="B64" s="246"/>
      <c r="C64" s="246"/>
      <c r="D64" s="246"/>
      <c r="E64" s="246"/>
      <c r="F64" s="246"/>
      <c r="G64" s="246"/>
      <c r="H64" s="246"/>
      <c r="I64" s="246"/>
      <c r="J64" s="246"/>
      <c r="K64" s="247"/>
    </row>
    <row r="65" spans="1:11" ht="11.25" customHeight="1">
      <c r="A65" s="202" t="s">
        <v>86</v>
      </c>
      <c r="B65" s="203" t="s">
        <v>246</v>
      </c>
      <c r="C65" s="204">
        <v>1.28</v>
      </c>
      <c r="D65" s="205">
        <f>E65*C65/1000</f>
        <v>95.488</v>
      </c>
      <c r="E65" s="191">
        <f>G65+200</f>
        <v>74600</v>
      </c>
      <c r="F65" s="205">
        <f>G65*C65/1000</f>
        <v>95.232</v>
      </c>
      <c r="G65" s="191">
        <f>I65+200</f>
        <v>74400</v>
      </c>
      <c r="H65" s="205">
        <f>I65*C65/1000</f>
        <v>94.976</v>
      </c>
      <c r="I65" s="191">
        <f>K65+200</f>
        <v>74200</v>
      </c>
      <c r="J65" s="205">
        <f>K65*C65/1000</f>
        <v>94.72</v>
      </c>
      <c r="K65" s="206">
        <v>74000</v>
      </c>
    </row>
    <row r="66" spans="1:11" ht="11.25" customHeight="1">
      <c r="A66" s="137" t="s">
        <v>257</v>
      </c>
      <c r="B66" s="192" t="s">
        <v>149</v>
      </c>
      <c r="C66" s="105">
        <v>1.5</v>
      </c>
      <c r="D66" s="99">
        <f>E66*C66/1000</f>
        <v>93.9</v>
      </c>
      <c r="E66" s="45">
        <f>G66+200</f>
        <v>62600</v>
      </c>
      <c r="F66" s="99">
        <f>G66*C66/1000</f>
        <v>93.6</v>
      </c>
      <c r="G66" s="45">
        <f>I66+200</f>
        <v>62400</v>
      </c>
      <c r="H66" s="99">
        <f>I66*C66/1000</f>
        <v>93.3</v>
      </c>
      <c r="I66" s="45">
        <f>K66+200</f>
        <v>62200</v>
      </c>
      <c r="J66" s="99">
        <f>K66*C66/1000</f>
        <v>93</v>
      </c>
      <c r="K66" s="45">
        <v>62000</v>
      </c>
    </row>
    <row r="67" spans="1:11" ht="11.25" customHeight="1">
      <c r="A67" s="137" t="s">
        <v>87</v>
      </c>
      <c r="B67" s="192" t="s">
        <v>127</v>
      </c>
      <c r="C67" s="105">
        <v>1.66</v>
      </c>
      <c r="D67" s="99">
        <f>E67*C67/1000</f>
        <v>122.176</v>
      </c>
      <c r="E67" s="45">
        <f>G67+200</f>
        <v>73600</v>
      </c>
      <c r="F67" s="99">
        <f>G67*C67/1000</f>
        <v>121.844</v>
      </c>
      <c r="G67" s="45">
        <f>I67+200</f>
        <v>73400</v>
      </c>
      <c r="H67" s="99">
        <f>I67*C67/1000</f>
        <v>121.512</v>
      </c>
      <c r="I67" s="45">
        <f aca="true" t="shared" si="15" ref="I67:I74">K67+200</f>
        <v>73200</v>
      </c>
      <c r="J67" s="99">
        <f>K67*C67/1000</f>
        <v>121.18</v>
      </c>
      <c r="K67" s="45">
        <v>73000</v>
      </c>
    </row>
    <row r="68" spans="1:11" ht="11.25" customHeight="1">
      <c r="A68" s="137" t="s">
        <v>88</v>
      </c>
      <c r="B68" s="122" t="s">
        <v>230</v>
      </c>
      <c r="C68" s="42">
        <v>2.12</v>
      </c>
      <c r="D68" s="99">
        <f>E68*C68/1000</f>
        <v>153.912</v>
      </c>
      <c r="E68" s="45">
        <f aca="true" t="shared" si="16" ref="E68:E74">G68+200</f>
        <v>72600</v>
      </c>
      <c r="F68" s="99">
        <f>G68*C68/1000</f>
        <v>153.488</v>
      </c>
      <c r="G68" s="45">
        <f aca="true" t="shared" si="17" ref="G68:G74">I68+200</f>
        <v>72400</v>
      </c>
      <c r="H68" s="99">
        <f>I68*C68/1000</f>
        <v>153.064</v>
      </c>
      <c r="I68" s="45">
        <f t="shared" si="15"/>
        <v>72200</v>
      </c>
      <c r="J68" s="99">
        <f>K68*C68/1000</f>
        <v>152.64</v>
      </c>
      <c r="K68" s="45">
        <v>72000</v>
      </c>
    </row>
    <row r="69" spans="1:11" ht="11.25" customHeight="1">
      <c r="A69" s="137" t="s">
        <v>199</v>
      </c>
      <c r="B69" s="122" t="s">
        <v>223</v>
      </c>
      <c r="C69" s="42">
        <v>2.39</v>
      </c>
      <c r="D69" s="99">
        <f aca="true" t="shared" si="18" ref="D69:D74">E69*C69/1000</f>
        <v>173.514</v>
      </c>
      <c r="E69" s="45">
        <f t="shared" si="16"/>
        <v>72600</v>
      </c>
      <c r="F69" s="99">
        <f aca="true" t="shared" si="19" ref="F69:F74">G69*C69/1000</f>
        <v>173.036</v>
      </c>
      <c r="G69" s="45">
        <f t="shared" si="17"/>
        <v>72400</v>
      </c>
      <c r="H69" s="99">
        <f aca="true" t="shared" si="20" ref="H69:H74">I69*C69/1000</f>
        <v>172.558</v>
      </c>
      <c r="I69" s="45">
        <f t="shared" si="15"/>
        <v>72200</v>
      </c>
      <c r="J69" s="99">
        <f aca="true" t="shared" si="21" ref="J69:J74">K69*C69/1000</f>
        <v>172.08</v>
      </c>
      <c r="K69" s="45">
        <v>72000</v>
      </c>
    </row>
    <row r="70" spans="1:11" ht="12" customHeight="1">
      <c r="A70" s="137" t="s">
        <v>89</v>
      </c>
      <c r="B70" s="122" t="s">
        <v>264</v>
      </c>
      <c r="C70" s="42">
        <v>2.73</v>
      </c>
      <c r="D70" s="99">
        <f t="shared" si="18"/>
        <v>198.198</v>
      </c>
      <c r="E70" s="45">
        <f t="shared" si="16"/>
        <v>72600</v>
      </c>
      <c r="F70" s="99">
        <f t="shared" si="19"/>
        <v>197.652</v>
      </c>
      <c r="G70" s="45">
        <f t="shared" si="17"/>
        <v>72400</v>
      </c>
      <c r="H70" s="99">
        <f t="shared" si="20"/>
        <v>197.106</v>
      </c>
      <c r="I70" s="45">
        <f t="shared" si="15"/>
        <v>72200</v>
      </c>
      <c r="J70" s="99">
        <f t="shared" si="21"/>
        <v>196.56</v>
      </c>
      <c r="K70" s="45">
        <v>72000</v>
      </c>
    </row>
    <row r="71" spans="1:11" ht="11.25" customHeight="1">
      <c r="A71" s="137" t="s">
        <v>200</v>
      </c>
      <c r="B71" s="122" t="s">
        <v>127</v>
      </c>
      <c r="C71" s="42">
        <v>3.09</v>
      </c>
      <c r="D71" s="99">
        <f t="shared" si="18"/>
        <v>224.334</v>
      </c>
      <c r="E71" s="45">
        <f t="shared" si="16"/>
        <v>72600</v>
      </c>
      <c r="F71" s="99">
        <f t="shared" si="19"/>
        <v>223.716</v>
      </c>
      <c r="G71" s="45">
        <f t="shared" si="17"/>
        <v>72400</v>
      </c>
      <c r="H71" s="99">
        <f t="shared" si="20"/>
        <v>223.098</v>
      </c>
      <c r="I71" s="45">
        <f t="shared" si="15"/>
        <v>72200</v>
      </c>
      <c r="J71" s="99">
        <f t="shared" si="21"/>
        <v>222.48</v>
      </c>
      <c r="K71" s="45">
        <v>72000</v>
      </c>
    </row>
    <row r="72" spans="1:11" ht="11.25" customHeight="1">
      <c r="A72" s="137" t="s">
        <v>201</v>
      </c>
      <c r="B72" s="54">
        <v>6</v>
      </c>
      <c r="C72" s="42">
        <v>3.33</v>
      </c>
      <c r="D72" s="99">
        <f t="shared" si="18"/>
        <v>241.758</v>
      </c>
      <c r="E72" s="45">
        <f t="shared" si="16"/>
        <v>72600</v>
      </c>
      <c r="F72" s="99">
        <f t="shared" si="19"/>
        <v>241.092</v>
      </c>
      <c r="G72" s="45">
        <f t="shared" si="17"/>
        <v>72400</v>
      </c>
      <c r="H72" s="99">
        <f t="shared" si="20"/>
        <v>240.426</v>
      </c>
      <c r="I72" s="45">
        <f t="shared" si="15"/>
        <v>72200</v>
      </c>
      <c r="J72" s="99">
        <f t="shared" si="21"/>
        <v>239.76</v>
      </c>
      <c r="K72" s="45">
        <v>72000</v>
      </c>
    </row>
    <row r="73" spans="1:11" ht="11.25" customHeight="1">
      <c r="A73" s="137" t="s">
        <v>90</v>
      </c>
      <c r="B73" s="122" t="s">
        <v>149</v>
      </c>
      <c r="C73" s="42">
        <v>3.84</v>
      </c>
      <c r="D73" s="99">
        <f t="shared" si="18"/>
        <v>278.784</v>
      </c>
      <c r="E73" s="45">
        <f t="shared" si="16"/>
        <v>72600</v>
      </c>
      <c r="F73" s="99">
        <f t="shared" si="19"/>
        <v>278.016</v>
      </c>
      <c r="G73" s="45">
        <f t="shared" si="17"/>
        <v>72400</v>
      </c>
      <c r="H73" s="99">
        <f t="shared" si="20"/>
        <v>277.248</v>
      </c>
      <c r="I73" s="45">
        <f t="shared" si="15"/>
        <v>72200</v>
      </c>
      <c r="J73" s="99">
        <f t="shared" si="21"/>
        <v>276.48</v>
      </c>
      <c r="K73" s="45">
        <v>72000</v>
      </c>
    </row>
    <row r="74" spans="1:11" ht="11.25" customHeight="1" thickBot="1">
      <c r="A74" s="138" t="s">
        <v>91</v>
      </c>
      <c r="B74" s="98" t="s">
        <v>149</v>
      </c>
      <c r="C74" s="44">
        <v>4.88</v>
      </c>
      <c r="D74" s="100">
        <f t="shared" si="18"/>
        <v>305.488</v>
      </c>
      <c r="E74" s="45">
        <f t="shared" si="16"/>
        <v>62600</v>
      </c>
      <c r="F74" s="100">
        <f t="shared" si="19"/>
        <v>304.512</v>
      </c>
      <c r="G74" s="45">
        <f t="shared" si="17"/>
        <v>62400</v>
      </c>
      <c r="H74" s="100">
        <f t="shared" si="20"/>
        <v>303.536</v>
      </c>
      <c r="I74" s="45">
        <f t="shared" si="15"/>
        <v>62200</v>
      </c>
      <c r="J74" s="100">
        <f t="shared" si="21"/>
        <v>302.56</v>
      </c>
      <c r="K74" s="97">
        <v>62000</v>
      </c>
    </row>
    <row r="75" spans="1:11" ht="12" customHeight="1">
      <c r="A75" s="248" t="s">
        <v>106</v>
      </c>
      <c r="B75" s="249"/>
      <c r="C75" s="249"/>
      <c r="D75" s="249"/>
      <c r="E75" s="249"/>
      <c r="F75" s="249"/>
      <c r="G75" s="249"/>
      <c r="H75" s="249"/>
      <c r="I75" s="249"/>
      <c r="J75" s="249"/>
      <c r="K75" s="250"/>
    </row>
    <row r="76" spans="1:11" ht="12" customHeight="1">
      <c r="A76" s="186" t="s">
        <v>316</v>
      </c>
      <c r="B76" s="187">
        <v>10</v>
      </c>
      <c r="C76" s="188">
        <v>3.36</v>
      </c>
      <c r="D76" s="189">
        <f>E76*C76/1000</f>
        <v>238.896</v>
      </c>
      <c r="E76" s="190">
        <f>G76+200</f>
        <v>71100</v>
      </c>
      <c r="F76" s="189">
        <f>G76*C76/1000</f>
        <v>238.224</v>
      </c>
      <c r="G76" s="190">
        <f>I76+200</f>
        <v>70900</v>
      </c>
      <c r="H76" s="189">
        <f>I76*C76/1000</f>
        <v>237.552</v>
      </c>
      <c r="I76" s="190">
        <f>K76+200</f>
        <v>70700</v>
      </c>
      <c r="J76" s="189">
        <f>K76*C76/1000</f>
        <v>236.88</v>
      </c>
      <c r="K76" s="45">
        <v>70500</v>
      </c>
    </row>
    <row r="77" spans="1:11" ht="12">
      <c r="A77" s="186" t="s">
        <v>269</v>
      </c>
      <c r="B77" s="187" t="s">
        <v>303</v>
      </c>
      <c r="C77" s="188">
        <v>4</v>
      </c>
      <c r="D77" s="189">
        <f aca="true" t="shared" si="22" ref="D77:D89">E77*C77/1000</f>
        <v>284.4</v>
      </c>
      <c r="E77" s="190">
        <f aca="true" t="shared" si="23" ref="E77:E89">G77+200</f>
        <v>71100</v>
      </c>
      <c r="F77" s="189">
        <f aca="true" t="shared" si="24" ref="F77:F89">G77*C77/1000</f>
        <v>283.6</v>
      </c>
      <c r="G77" s="190">
        <f aca="true" t="shared" si="25" ref="G77:G89">I77+200</f>
        <v>70900</v>
      </c>
      <c r="H77" s="189">
        <f aca="true" t="shared" si="26" ref="H77:H89">I77*C77/1000</f>
        <v>282.8</v>
      </c>
      <c r="I77" s="190">
        <f aca="true" t="shared" si="27" ref="I77:I89">K77+200</f>
        <v>70700</v>
      </c>
      <c r="J77" s="189">
        <f aca="true" t="shared" si="28" ref="J77:J89">K77*C77/1000</f>
        <v>282</v>
      </c>
      <c r="K77" s="45">
        <v>70500</v>
      </c>
    </row>
    <row r="78" spans="1:11" ht="11.25" customHeight="1">
      <c r="A78" s="139" t="s">
        <v>314</v>
      </c>
      <c r="B78" s="42" t="s">
        <v>318</v>
      </c>
      <c r="C78" s="46">
        <v>4.62</v>
      </c>
      <c r="D78" s="84">
        <f t="shared" si="22"/>
        <v>330.792</v>
      </c>
      <c r="E78" s="190">
        <f t="shared" si="23"/>
        <v>71600</v>
      </c>
      <c r="F78" s="84">
        <f t="shared" si="24"/>
        <v>329.868</v>
      </c>
      <c r="G78" s="190">
        <f t="shared" si="25"/>
        <v>71400</v>
      </c>
      <c r="H78" s="84">
        <f t="shared" si="26"/>
        <v>328.944</v>
      </c>
      <c r="I78" s="190">
        <f t="shared" si="27"/>
        <v>71200</v>
      </c>
      <c r="J78" s="84">
        <f t="shared" si="28"/>
        <v>328.02</v>
      </c>
      <c r="K78" s="45">
        <v>71000</v>
      </c>
    </row>
    <row r="79" spans="1:11" ht="11.25" customHeight="1">
      <c r="A79" s="139" t="s">
        <v>304</v>
      </c>
      <c r="B79" s="216" t="s">
        <v>315</v>
      </c>
      <c r="C79" s="46">
        <v>5.23</v>
      </c>
      <c r="D79" s="84">
        <f>E79*C79/1000</f>
        <v>377.0830000000001</v>
      </c>
      <c r="E79" s="190">
        <f>G79+200</f>
        <v>72100</v>
      </c>
      <c r="F79" s="84">
        <f>G79*C79/1000</f>
        <v>376.03700000000003</v>
      </c>
      <c r="G79" s="190">
        <f>I79+200</f>
        <v>71900</v>
      </c>
      <c r="H79" s="84">
        <f>I79*C79/1000</f>
        <v>374.99100000000004</v>
      </c>
      <c r="I79" s="190">
        <f>K79+200</f>
        <v>71700</v>
      </c>
      <c r="J79" s="84">
        <f>K79*C79/1000</f>
        <v>373.94500000000005</v>
      </c>
      <c r="K79" s="45">
        <v>71500</v>
      </c>
    </row>
    <row r="80" spans="1:11" ht="12" customHeight="1">
      <c r="A80" s="139" t="s">
        <v>300</v>
      </c>
      <c r="B80" s="42">
        <v>10</v>
      </c>
      <c r="C80" s="46">
        <v>6.41</v>
      </c>
      <c r="D80" s="84">
        <f>E80*C80/1000</f>
        <v>481.391</v>
      </c>
      <c r="E80" s="190">
        <f>G80+200</f>
        <v>75100</v>
      </c>
      <c r="F80" s="84">
        <f>G80*C80/1000</f>
        <v>480.109</v>
      </c>
      <c r="G80" s="190">
        <f>I80+200</f>
        <v>74900</v>
      </c>
      <c r="H80" s="84">
        <f>I80*C80/1000</f>
        <v>478.827</v>
      </c>
      <c r="I80" s="190">
        <f>K80+200</f>
        <v>74700</v>
      </c>
      <c r="J80" s="84">
        <f>K80*C80/1000</f>
        <v>477.545</v>
      </c>
      <c r="K80" s="45">
        <v>74500</v>
      </c>
    </row>
    <row r="81" spans="1:11" ht="11.25" customHeight="1">
      <c r="A81" s="139" t="s">
        <v>239</v>
      </c>
      <c r="B81" s="42">
        <v>12</v>
      </c>
      <c r="C81" s="46">
        <v>5.4</v>
      </c>
      <c r="D81" s="84">
        <f t="shared" si="22"/>
        <v>381.24</v>
      </c>
      <c r="E81" s="190">
        <f t="shared" si="23"/>
        <v>70600</v>
      </c>
      <c r="F81" s="84">
        <f t="shared" si="24"/>
        <v>380.16</v>
      </c>
      <c r="G81" s="190">
        <f t="shared" si="25"/>
        <v>70400</v>
      </c>
      <c r="H81" s="84">
        <f t="shared" si="26"/>
        <v>379.08</v>
      </c>
      <c r="I81" s="190">
        <f t="shared" si="27"/>
        <v>70200</v>
      </c>
      <c r="J81" s="84">
        <f t="shared" si="28"/>
        <v>378</v>
      </c>
      <c r="K81" s="45">
        <v>70000</v>
      </c>
    </row>
    <row r="82" spans="1:11" ht="11.25" customHeight="1">
      <c r="A82" s="139" t="s">
        <v>270</v>
      </c>
      <c r="B82" s="42" t="s">
        <v>268</v>
      </c>
      <c r="C82" s="46">
        <v>6.26</v>
      </c>
      <c r="D82" s="84">
        <f t="shared" si="22"/>
        <v>441.956</v>
      </c>
      <c r="E82" s="190">
        <f t="shared" si="23"/>
        <v>70600</v>
      </c>
      <c r="F82" s="84">
        <f t="shared" si="24"/>
        <v>440.704</v>
      </c>
      <c r="G82" s="190">
        <f t="shared" si="25"/>
        <v>70400</v>
      </c>
      <c r="H82" s="84">
        <f t="shared" si="26"/>
        <v>439.452</v>
      </c>
      <c r="I82" s="190">
        <f t="shared" si="27"/>
        <v>70200</v>
      </c>
      <c r="J82" s="84">
        <f t="shared" si="28"/>
        <v>438.2</v>
      </c>
      <c r="K82" s="45">
        <v>70000</v>
      </c>
    </row>
    <row r="83" spans="1:11" ht="12" customHeight="1">
      <c r="A83" s="139" t="s">
        <v>293</v>
      </c>
      <c r="B83" s="42">
        <v>12</v>
      </c>
      <c r="C83" s="46">
        <v>7.1</v>
      </c>
      <c r="D83" s="84">
        <f>E83*C83/1000</f>
        <v>511.91</v>
      </c>
      <c r="E83" s="190">
        <f>G83+200</f>
        <v>72100</v>
      </c>
      <c r="F83" s="84">
        <f>G83*C83/1000</f>
        <v>510.49</v>
      </c>
      <c r="G83" s="190">
        <f>I83+200</f>
        <v>71900</v>
      </c>
      <c r="H83" s="84">
        <f>I83*C83/1000</f>
        <v>509.07</v>
      </c>
      <c r="I83" s="190">
        <f>K83+200</f>
        <v>71700</v>
      </c>
      <c r="J83" s="84">
        <f>K83*C83/1000</f>
        <v>507.65</v>
      </c>
      <c r="K83" s="45">
        <v>71500</v>
      </c>
    </row>
    <row r="84" spans="1:11" ht="12">
      <c r="A84" s="139" t="s">
        <v>53</v>
      </c>
      <c r="B84" s="42">
        <v>11.4</v>
      </c>
      <c r="C84" s="46">
        <v>6.36</v>
      </c>
      <c r="D84" s="84">
        <f t="shared" si="22"/>
        <v>449.016</v>
      </c>
      <c r="E84" s="190">
        <f t="shared" si="23"/>
        <v>70600</v>
      </c>
      <c r="F84" s="84">
        <f t="shared" si="24"/>
        <v>447.744</v>
      </c>
      <c r="G84" s="190">
        <f t="shared" si="25"/>
        <v>70400</v>
      </c>
      <c r="H84" s="84">
        <f t="shared" si="26"/>
        <v>446.472</v>
      </c>
      <c r="I84" s="190">
        <f t="shared" si="27"/>
        <v>70200</v>
      </c>
      <c r="J84" s="84">
        <f t="shared" si="28"/>
        <v>445.2</v>
      </c>
      <c r="K84" s="45">
        <v>70000</v>
      </c>
    </row>
    <row r="85" spans="1:11" ht="12">
      <c r="A85" s="139" t="s">
        <v>54</v>
      </c>
      <c r="B85" s="42" t="s">
        <v>305</v>
      </c>
      <c r="C85" s="46">
        <v>7.38</v>
      </c>
      <c r="D85" s="84">
        <f t="shared" si="22"/>
        <v>521.028</v>
      </c>
      <c r="E85" s="190">
        <f t="shared" si="23"/>
        <v>70600</v>
      </c>
      <c r="F85" s="84">
        <f t="shared" si="24"/>
        <v>519.552</v>
      </c>
      <c r="G85" s="190">
        <f t="shared" si="25"/>
        <v>70400</v>
      </c>
      <c r="H85" s="84">
        <f t="shared" si="26"/>
        <v>518.076</v>
      </c>
      <c r="I85" s="190">
        <f t="shared" si="27"/>
        <v>70200</v>
      </c>
      <c r="J85" s="84">
        <f t="shared" si="28"/>
        <v>516.6</v>
      </c>
      <c r="K85" s="45">
        <v>70000</v>
      </c>
    </row>
    <row r="86" spans="1:11" ht="12">
      <c r="A86" s="139" t="s">
        <v>288</v>
      </c>
      <c r="B86" s="42">
        <v>12</v>
      </c>
      <c r="C86" s="46">
        <v>8.38</v>
      </c>
      <c r="D86" s="84">
        <f>E86*C86/1000</f>
        <v>591.628</v>
      </c>
      <c r="E86" s="190">
        <f t="shared" si="23"/>
        <v>70600</v>
      </c>
      <c r="F86" s="84">
        <f>G86*C86/1000</f>
        <v>589.952</v>
      </c>
      <c r="G86" s="190">
        <f t="shared" si="25"/>
        <v>70400</v>
      </c>
      <c r="H86" s="84">
        <f>I86*C86/1000</f>
        <v>588.276</v>
      </c>
      <c r="I86" s="190">
        <f t="shared" si="27"/>
        <v>70200</v>
      </c>
      <c r="J86" s="84">
        <f>K86*C86/1000</f>
        <v>586.6</v>
      </c>
      <c r="K86" s="45">
        <v>70000</v>
      </c>
    </row>
    <row r="87" spans="1:11" ht="12">
      <c r="A87" s="139" t="s">
        <v>260</v>
      </c>
      <c r="B87" s="42">
        <v>12</v>
      </c>
      <c r="C87" s="46">
        <v>10.36</v>
      </c>
      <c r="D87" s="84">
        <f t="shared" si="22"/>
        <v>783.216</v>
      </c>
      <c r="E87" s="190">
        <f t="shared" si="23"/>
        <v>75600</v>
      </c>
      <c r="F87" s="84">
        <f t="shared" si="24"/>
        <v>781.144</v>
      </c>
      <c r="G87" s="190">
        <f t="shared" si="25"/>
        <v>75400</v>
      </c>
      <c r="H87" s="84">
        <f t="shared" si="26"/>
        <v>779.072</v>
      </c>
      <c r="I87" s="190">
        <f t="shared" si="27"/>
        <v>75200</v>
      </c>
      <c r="J87" s="84">
        <f t="shared" si="28"/>
        <v>777</v>
      </c>
      <c r="K87" s="45">
        <v>75000</v>
      </c>
    </row>
    <row r="88" spans="1:11" ht="12">
      <c r="A88" s="139" t="s">
        <v>320</v>
      </c>
      <c r="B88" s="42">
        <v>11.4</v>
      </c>
      <c r="C88" s="46">
        <v>7.77</v>
      </c>
      <c r="D88" s="84">
        <f>E88*C88/1000</f>
        <v>550.116</v>
      </c>
      <c r="E88" s="190">
        <f>G88+200</f>
        <v>70800</v>
      </c>
      <c r="F88" s="84">
        <f>G88*C88/1000</f>
        <v>548.562</v>
      </c>
      <c r="G88" s="190">
        <f>I88+200</f>
        <v>70600</v>
      </c>
      <c r="H88" s="84">
        <f>I88*C88/1000</f>
        <v>547.008</v>
      </c>
      <c r="I88" s="190">
        <f>K88+200</f>
        <v>70400</v>
      </c>
      <c r="J88" s="84">
        <f>K88*C88/1000</f>
        <v>545.454</v>
      </c>
      <c r="K88" s="45">
        <v>70200</v>
      </c>
    </row>
    <row r="89" spans="1:11" ht="12">
      <c r="A89" s="139" t="s">
        <v>55</v>
      </c>
      <c r="B89" s="42">
        <v>11.4</v>
      </c>
      <c r="C89" s="46">
        <v>9.02</v>
      </c>
      <c r="D89" s="84">
        <f t="shared" si="22"/>
        <v>636.812</v>
      </c>
      <c r="E89" s="190">
        <f t="shared" si="23"/>
        <v>70600</v>
      </c>
      <c r="F89" s="84">
        <f t="shared" si="24"/>
        <v>635.008</v>
      </c>
      <c r="G89" s="190">
        <f t="shared" si="25"/>
        <v>70400</v>
      </c>
      <c r="H89" s="84">
        <f t="shared" si="26"/>
        <v>633.204</v>
      </c>
      <c r="I89" s="190">
        <f t="shared" si="27"/>
        <v>70200</v>
      </c>
      <c r="J89" s="84">
        <f t="shared" si="28"/>
        <v>631.4</v>
      </c>
      <c r="K89" s="45">
        <v>70000</v>
      </c>
    </row>
    <row r="90" spans="1:11" ht="12" customHeight="1">
      <c r="A90" s="139" t="s">
        <v>289</v>
      </c>
      <c r="B90" s="42">
        <v>12</v>
      </c>
      <c r="C90" s="46">
        <v>10.26</v>
      </c>
      <c r="D90" s="84">
        <f aca="true" t="shared" si="29" ref="D90:D96">E90*C90/1000</f>
        <v>729.486</v>
      </c>
      <c r="E90" s="190">
        <f>G90+200</f>
        <v>71100</v>
      </c>
      <c r="F90" s="84">
        <f aca="true" t="shared" si="30" ref="F90:F96">G90*C90/1000</f>
        <v>727.434</v>
      </c>
      <c r="G90" s="190">
        <f>I90+200</f>
        <v>70900</v>
      </c>
      <c r="H90" s="84">
        <f aca="true" t="shared" si="31" ref="H90:H96">I90*C90/1000</f>
        <v>725.382</v>
      </c>
      <c r="I90" s="190">
        <f>K90+200</f>
        <v>70700</v>
      </c>
      <c r="J90" s="84">
        <f aca="true" t="shared" si="32" ref="J90:J96">K90*C90/1000</f>
        <v>723.33</v>
      </c>
      <c r="K90" s="45">
        <v>70500</v>
      </c>
    </row>
    <row r="91" spans="1:11" ht="13.5" customHeight="1">
      <c r="A91" s="139" t="s">
        <v>302</v>
      </c>
      <c r="B91" s="42">
        <v>12</v>
      </c>
      <c r="C91" s="46">
        <v>12.7</v>
      </c>
      <c r="D91" s="84">
        <f t="shared" si="29"/>
        <v>915.67</v>
      </c>
      <c r="E91" s="190">
        <f>G91+200</f>
        <v>72100</v>
      </c>
      <c r="F91" s="84">
        <f t="shared" si="30"/>
        <v>913.13</v>
      </c>
      <c r="G91" s="190">
        <f>I91+200</f>
        <v>71900</v>
      </c>
      <c r="H91" s="84">
        <f t="shared" si="31"/>
        <v>910.59</v>
      </c>
      <c r="I91" s="190">
        <f>K91+200</f>
        <v>71700</v>
      </c>
      <c r="J91" s="84">
        <f t="shared" si="32"/>
        <v>908.05</v>
      </c>
      <c r="K91" s="45">
        <v>71500</v>
      </c>
    </row>
    <row r="92" spans="1:11" ht="13.5" customHeight="1">
      <c r="A92" s="139" t="s">
        <v>317</v>
      </c>
      <c r="B92" s="42">
        <v>12</v>
      </c>
      <c r="C92" s="46">
        <v>15.09</v>
      </c>
      <c r="D92" s="84">
        <f t="shared" si="29"/>
        <v>1087.989</v>
      </c>
      <c r="E92" s="190">
        <f>G92+200</f>
        <v>72100</v>
      </c>
      <c r="F92" s="84">
        <f t="shared" si="30"/>
        <v>1084.971</v>
      </c>
      <c r="G92" s="190">
        <f>I92+200</f>
        <v>71900</v>
      </c>
      <c r="H92" s="84">
        <f t="shared" si="31"/>
        <v>1081.953</v>
      </c>
      <c r="I92" s="190">
        <f>K92+200</f>
        <v>71700</v>
      </c>
      <c r="J92" s="84">
        <f t="shared" si="32"/>
        <v>1078.935</v>
      </c>
      <c r="K92" s="45">
        <v>71500</v>
      </c>
    </row>
    <row r="93" spans="1:11" ht="13.5" customHeight="1">
      <c r="A93" s="139" t="s">
        <v>277</v>
      </c>
      <c r="B93" s="55" t="s">
        <v>134</v>
      </c>
      <c r="C93" s="46">
        <v>8.21</v>
      </c>
      <c r="D93" s="84">
        <f t="shared" si="29"/>
        <v>595.2250000000001</v>
      </c>
      <c r="E93" s="94">
        <f>G93+500</f>
        <v>72500</v>
      </c>
      <c r="F93" s="84">
        <f t="shared" si="30"/>
        <v>591.1200000000001</v>
      </c>
      <c r="G93" s="94">
        <f>I93+500</f>
        <v>72000</v>
      </c>
      <c r="H93" s="84">
        <f t="shared" si="31"/>
        <v>587.0150000000001</v>
      </c>
      <c r="I93" s="94">
        <f>K93+500</f>
        <v>71500</v>
      </c>
      <c r="J93" s="84">
        <f t="shared" si="32"/>
        <v>582.9100000000001</v>
      </c>
      <c r="K93" s="45">
        <v>71000</v>
      </c>
    </row>
    <row r="94" spans="1:11" ht="13.5" customHeight="1">
      <c r="A94" s="139" t="s">
        <v>327</v>
      </c>
      <c r="B94" s="55" t="s">
        <v>283</v>
      </c>
      <c r="C94" s="46">
        <v>9.02</v>
      </c>
      <c r="D94" s="84">
        <f>E94*C94/1000</f>
        <v>649.44</v>
      </c>
      <c r="E94" s="94">
        <f>G94+500</f>
        <v>72000</v>
      </c>
      <c r="F94" s="84">
        <f>G94*C94/1000</f>
        <v>644.93</v>
      </c>
      <c r="G94" s="94">
        <f>I94+500</f>
        <v>71500</v>
      </c>
      <c r="H94" s="84">
        <f>I94*C94/1000</f>
        <v>640.42</v>
      </c>
      <c r="I94" s="94">
        <f>K94+500</f>
        <v>71000</v>
      </c>
      <c r="J94" s="84">
        <f>K94*C94/1000</f>
        <v>635.91</v>
      </c>
      <c r="K94" s="45">
        <v>70500</v>
      </c>
    </row>
    <row r="95" spans="1:11" ht="13.5" customHeight="1">
      <c r="A95" s="139" t="s">
        <v>284</v>
      </c>
      <c r="B95" s="55" t="s">
        <v>283</v>
      </c>
      <c r="C95" s="46">
        <v>10.85</v>
      </c>
      <c r="D95" s="84">
        <f t="shared" si="29"/>
        <v>837.62</v>
      </c>
      <c r="E95" s="94">
        <f>G95+500</f>
        <v>77200</v>
      </c>
      <c r="F95" s="84">
        <f t="shared" si="30"/>
        <v>832.195</v>
      </c>
      <c r="G95" s="94">
        <f>I95+500</f>
        <v>76700</v>
      </c>
      <c r="H95" s="84">
        <f t="shared" si="31"/>
        <v>826.77</v>
      </c>
      <c r="I95" s="94">
        <f>K95+500</f>
        <v>76200</v>
      </c>
      <c r="J95" s="84">
        <f t="shared" si="32"/>
        <v>821.345</v>
      </c>
      <c r="K95" s="95">
        <v>75700</v>
      </c>
    </row>
    <row r="96" spans="1:11" s="56" customFormat="1" ht="12" customHeight="1">
      <c r="A96" s="139" t="s">
        <v>279</v>
      </c>
      <c r="B96" s="55" t="s">
        <v>134</v>
      </c>
      <c r="C96" s="46">
        <v>9.17</v>
      </c>
      <c r="D96" s="84">
        <f t="shared" si="29"/>
        <v>701.505</v>
      </c>
      <c r="E96" s="94">
        <f>G96+500</f>
        <v>76500</v>
      </c>
      <c r="F96" s="84">
        <f t="shared" si="30"/>
        <v>696.92</v>
      </c>
      <c r="G96" s="94">
        <f>I96+500</f>
        <v>76000</v>
      </c>
      <c r="H96" s="84">
        <f t="shared" si="31"/>
        <v>692.335</v>
      </c>
      <c r="I96" s="94">
        <f>K96+500</f>
        <v>75500</v>
      </c>
      <c r="J96" s="84">
        <f t="shared" si="32"/>
        <v>687.75</v>
      </c>
      <c r="K96" s="95">
        <v>75000</v>
      </c>
    </row>
    <row r="97" spans="1:11" ht="13.5" customHeight="1">
      <c r="A97" s="139" t="s">
        <v>56</v>
      </c>
      <c r="B97" s="42">
        <v>12</v>
      </c>
      <c r="C97" s="46">
        <v>12.73</v>
      </c>
      <c r="D97" s="84">
        <f aca="true" t="shared" si="33" ref="D97:D109">E97*C97/1000</f>
        <v>905.103</v>
      </c>
      <c r="E97" s="190">
        <f aca="true" t="shared" si="34" ref="E97:E104">G97+200</f>
        <v>71100</v>
      </c>
      <c r="F97" s="84">
        <f aca="true" t="shared" si="35" ref="F97:F109">G97*C97/1000</f>
        <v>902.557</v>
      </c>
      <c r="G97" s="190">
        <f aca="true" t="shared" si="36" ref="G97:G104">I97+200</f>
        <v>70900</v>
      </c>
      <c r="H97" s="84">
        <f aca="true" t="shared" si="37" ref="H97:H109">I97*C97/1000</f>
        <v>900.011</v>
      </c>
      <c r="I97" s="190">
        <f aca="true" t="shared" si="38" ref="I97:I104">K97+200</f>
        <v>70700</v>
      </c>
      <c r="J97" s="84">
        <f aca="true" t="shared" si="39" ref="J97:J109">K97*C97/1000</f>
        <v>897.465</v>
      </c>
      <c r="K97" s="95">
        <v>70500</v>
      </c>
    </row>
    <row r="98" spans="1:11" ht="13.5" customHeight="1">
      <c r="A98" s="139" t="s">
        <v>253</v>
      </c>
      <c r="B98" s="42">
        <v>12</v>
      </c>
      <c r="C98" s="46">
        <v>14.26</v>
      </c>
      <c r="D98" s="84">
        <f t="shared" si="33"/>
        <v>1013.886</v>
      </c>
      <c r="E98" s="190">
        <f t="shared" si="34"/>
        <v>71100</v>
      </c>
      <c r="F98" s="84">
        <f t="shared" si="35"/>
        <v>1011.034</v>
      </c>
      <c r="G98" s="190">
        <f t="shared" si="36"/>
        <v>70900</v>
      </c>
      <c r="H98" s="84">
        <f t="shared" si="37"/>
        <v>1008.182</v>
      </c>
      <c r="I98" s="190">
        <f t="shared" si="38"/>
        <v>70700</v>
      </c>
      <c r="J98" s="84">
        <f t="shared" si="39"/>
        <v>1005.33</v>
      </c>
      <c r="K98" s="95">
        <v>70500</v>
      </c>
    </row>
    <row r="99" spans="1:11" ht="13.5" customHeight="1">
      <c r="A99" s="139" t="s">
        <v>308</v>
      </c>
      <c r="B99" s="42">
        <v>12</v>
      </c>
      <c r="C99" s="46">
        <v>15.78</v>
      </c>
      <c r="D99" s="84">
        <f>E99*C99/1000</f>
        <v>1137.738</v>
      </c>
      <c r="E99" s="190">
        <f>G99+200</f>
        <v>72100</v>
      </c>
      <c r="F99" s="84">
        <f>G99*C99/1000</f>
        <v>1134.582</v>
      </c>
      <c r="G99" s="190">
        <f>I99+200</f>
        <v>71900</v>
      </c>
      <c r="H99" s="84">
        <f>I99*C99/1000</f>
        <v>1131.426</v>
      </c>
      <c r="I99" s="190">
        <f>K99+200</f>
        <v>71700</v>
      </c>
      <c r="J99" s="84">
        <f>K99*C99/1000</f>
        <v>1128.27</v>
      </c>
      <c r="K99" s="95">
        <v>71500</v>
      </c>
    </row>
    <row r="100" spans="1:11" ht="12" customHeight="1">
      <c r="A100" s="139" t="s">
        <v>263</v>
      </c>
      <c r="B100" s="42">
        <v>12</v>
      </c>
      <c r="C100" s="46">
        <v>18.79</v>
      </c>
      <c r="D100" s="84">
        <f t="shared" si="33"/>
        <v>1420.524</v>
      </c>
      <c r="E100" s="190">
        <f t="shared" si="34"/>
        <v>75600</v>
      </c>
      <c r="F100" s="84">
        <f t="shared" si="35"/>
        <v>1416.766</v>
      </c>
      <c r="G100" s="190">
        <f t="shared" si="36"/>
        <v>75400</v>
      </c>
      <c r="H100" s="84">
        <f t="shared" si="37"/>
        <v>1413.008</v>
      </c>
      <c r="I100" s="190">
        <f t="shared" si="38"/>
        <v>75200</v>
      </c>
      <c r="J100" s="84">
        <f t="shared" si="39"/>
        <v>1409.25</v>
      </c>
      <c r="K100" s="95">
        <v>75000</v>
      </c>
    </row>
    <row r="101" spans="1:11" ht="12">
      <c r="A101" s="139" t="s">
        <v>57</v>
      </c>
      <c r="B101" s="42">
        <v>11.4</v>
      </c>
      <c r="C101" s="46">
        <v>15.29</v>
      </c>
      <c r="D101" s="84">
        <f t="shared" si="33"/>
        <v>1117.699</v>
      </c>
      <c r="E101" s="190">
        <f t="shared" si="34"/>
        <v>73100</v>
      </c>
      <c r="F101" s="84">
        <f t="shared" si="35"/>
        <v>1114.641</v>
      </c>
      <c r="G101" s="190">
        <f t="shared" si="36"/>
        <v>72900</v>
      </c>
      <c r="H101" s="84">
        <f t="shared" si="37"/>
        <v>1111.583</v>
      </c>
      <c r="I101" s="190">
        <f t="shared" si="38"/>
        <v>72700</v>
      </c>
      <c r="J101" s="84">
        <f t="shared" si="39"/>
        <v>1108.525</v>
      </c>
      <c r="K101" s="95">
        <v>72500</v>
      </c>
    </row>
    <row r="102" spans="1:11" ht="12">
      <c r="A102" s="139" t="s">
        <v>285</v>
      </c>
      <c r="B102" s="42">
        <v>11.8</v>
      </c>
      <c r="C102" s="46">
        <v>17.15</v>
      </c>
      <c r="D102" s="84">
        <f>E102*C102/1000</f>
        <v>1236.515</v>
      </c>
      <c r="E102" s="190">
        <f>G102+200</f>
        <v>72100</v>
      </c>
      <c r="F102" s="84">
        <f>G102*C102/1000</f>
        <v>1233.085</v>
      </c>
      <c r="G102" s="190">
        <f>I102+200</f>
        <v>71900</v>
      </c>
      <c r="H102" s="84">
        <f>I102*C102/1000</f>
        <v>1229.655</v>
      </c>
      <c r="I102" s="190">
        <f>K102+200</f>
        <v>71700</v>
      </c>
      <c r="J102" s="84">
        <f>K102*C102/1000</f>
        <v>1226.225</v>
      </c>
      <c r="K102" s="95">
        <v>71500</v>
      </c>
    </row>
    <row r="103" spans="1:11" ht="12">
      <c r="A103" s="139" t="s">
        <v>281</v>
      </c>
      <c r="B103" s="42">
        <v>12</v>
      </c>
      <c r="C103" s="46">
        <v>18.99</v>
      </c>
      <c r="D103" s="84">
        <f>E103*C103/1000</f>
        <v>1378.674</v>
      </c>
      <c r="E103" s="190">
        <f>G103+200</f>
        <v>72600</v>
      </c>
      <c r="F103" s="84">
        <f>G103*C103/1000</f>
        <v>1374.876</v>
      </c>
      <c r="G103" s="190">
        <f>I103+200</f>
        <v>72400</v>
      </c>
      <c r="H103" s="84">
        <f>I103*C103/1000</f>
        <v>1371.078</v>
      </c>
      <c r="I103" s="190">
        <f>K103+200</f>
        <v>72200</v>
      </c>
      <c r="J103" s="84">
        <f>K103*C103/1000</f>
        <v>1367.28</v>
      </c>
      <c r="K103" s="95">
        <v>72000</v>
      </c>
    </row>
    <row r="104" spans="1:11" ht="12" customHeight="1">
      <c r="A104" s="139" t="s">
        <v>271</v>
      </c>
      <c r="B104" s="42" t="s">
        <v>306</v>
      </c>
      <c r="C104" s="46">
        <v>22.65</v>
      </c>
      <c r="D104" s="84">
        <f>E104*C104/1000</f>
        <v>1644.39</v>
      </c>
      <c r="E104" s="190">
        <f t="shared" si="34"/>
        <v>72600</v>
      </c>
      <c r="F104" s="84">
        <f>G104*C104/1000</f>
        <v>1639.86</v>
      </c>
      <c r="G104" s="190">
        <f t="shared" si="36"/>
        <v>72400</v>
      </c>
      <c r="H104" s="84">
        <f>I104*C104/1000</f>
        <v>1635.33</v>
      </c>
      <c r="I104" s="190">
        <f t="shared" si="38"/>
        <v>72200</v>
      </c>
      <c r="J104" s="84">
        <f>K104*C104/1000</f>
        <v>1630.8</v>
      </c>
      <c r="K104" s="95">
        <v>72000</v>
      </c>
    </row>
    <row r="105" spans="1:11" ht="12">
      <c r="A105" s="139" t="s">
        <v>202</v>
      </c>
      <c r="B105" s="42">
        <v>11.7</v>
      </c>
      <c r="C105" s="46">
        <v>23.8</v>
      </c>
      <c r="D105" s="84">
        <f t="shared" si="33"/>
        <v>1915.9</v>
      </c>
      <c r="E105" s="94">
        <f>G105+500</f>
        <v>80500</v>
      </c>
      <c r="F105" s="84">
        <f t="shared" si="35"/>
        <v>1904</v>
      </c>
      <c r="G105" s="94">
        <f>I105+500</f>
        <v>80000</v>
      </c>
      <c r="H105" s="84">
        <f t="shared" si="37"/>
        <v>1892.1</v>
      </c>
      <c r="I105" s="94">
        <f>K105+500</f>
        <v>79500</v>
      </c>
      <c r="J105" s="84">
        <f t="shared" si="39"/>
        <v>1880.2</v>
      </c>
      <c r="K105" s="45">
        <v>79000</v>
      </c>
    </row>
    <row r="106" spans="1:11" ht="12">
      <c r="A106" s="139" t="s">
        <v>232</v>
      </c>
      <c r="B106" s="42">
        <v>11.7</v>
      </c>
      <c r="C106" s="46">
        <v>26.39</v>
      </c>
      <c r="D106" s="84">
        <f t="shared" si="33"/>
        <v>2124.395</v>
      </c>
      <c r="E106" s="94">
        <f>G106+500</f>
        <v>80500</v>
      </c>
      <c r="F106" s="84">
        <f t="shared" si="35"/>
        <v>2111.2</v>
      </c>
      <c r="G106" s="94">
        <f>I106+500</f>
        <v>80000</v>
      </c>
      <c r="H106" s="84">
        <f t="shared" si="37"/>
        <v>2098.005</v>
      </c>
      <c r="I106" s="94">
        <f>K106+500</f>
        <v>79500</v>
      </c>
      <c r="J106" s="84">
        <f t="shared" si="39"/>
        <v>2084.81</v>
      </c>
      <c r="K106" s="45">
        <v>79000</v>
      </c>
    </row>
    <row r="107" spans="1:11" ht="12">
      <c r="A107" s="139" t="s">
        <v>122</v>
      </c>
      <c r="B107" s="42">
        <v>11.8</v>
      </c>
      <c r="C107" s="46">
        <v>31.52</v>
      </c>
      <c r="D107" s="84">
        <f t="shared" si="33"/>
        <v>2537.36</v>
      </c>
      <c r="E107" s="94">
        <f>G107+500</f>
        <v>80500</v>
      </c>
      <c r="F107" s="84">
        <f t="shared" si="35"/>
        <v>2521.6</v>
      </c>
      <c r="G107" s="94">
        <f>I107+500</f>
        <v>80000</v>
      </c>
      <c r="H107" s="84">
        <f t="shared" si="37"/>
        <v>2505.84</v>
      </c>
      <c r="I107" s="94">
        <f>K107+500</f>
        <v>79500</v>
      </c>
      <c r="J107" s="84">
        <f t="shared" si="39"/>
        <v>2490.08</v>
      </c>
      <c r="K107" s="45">
        <v>79000</v>
      </c>
    </row>
    <row r="108" spans="1:11" ht="12">
      <c r="A108" s="139" t="s">
        <v>242</v>
      </c>
      <c r="B108" s="42">
        <v>11.7</v>
      </c>
      <c r="C108" s="46">
        <v>36.6</v>
      </c>
      <c r="D108" s="84">
        <f t="shared" si="33"/>
        <v>2565.66</v>
      </c>
      <c r="E108" s="94">
        <f>G108+500</f>
        <v>70100</v>
      </c>
      <c r="F108" s="84">
        <f t="shared" si="35"/>
        <v>2547.36</v>
      </c>
      <c r="G108" s="94">
        <f>I108+500</f>
        <v>69600</v>
      </c>
      <c r="H108" s="84">
        <f t="shared" si="37"/>
        <v>2529.06</v>
      </c>
      <c r="I108" s="94">
        <f>K108+500</f>
        <v>69100</v>
      </c>
      <c r="J108" s="84">
        <f t="shared" si="39"/>
        <v>2510.76</v>
      </c>
      <c r="K108" s="45">
        <v>68600</v>
      </c>
    </row>
    <row r="109" spans="1:11" ht="12">
      <c r="A109" s="139" t="s">
        <v>251</v>
      </c>
      <c r="B109" s="42">
        <v>11.7</v>
      </c>
      <c r="C109" s="46">
        <v>41.63</v>
      </c>
      <c r="D109" s="84">
        <f t="shared" si="33"/>
        <v>3684.255</v>
      </c>
      <c r="E109" s="94">
        <f>G109+500</f>
        <v>88500</v>
      </c>
      <c r="F109" s="84">
        <f t="shared" si="35"/>
        <v>3663.44</v>
      </c>
      <c r="G109" s="94">
        <f>I109+500</f>
        <v>88000</v>
      </c>
      <c r="H109" s="84">
        <f t="shared" si="37"/>
        <v>3642.625</v>
      </c>
      <c r="I109" s="94">
        <f>K109+500</f>
        <v>87500</v>
      </c>
      <c r="J109" s="84">
        <f t="shared" si="39"/>
        <v>3621.81</v>
      </c>
      <c r="K109" s="45">
        <v>87000</v>
      </c>
    </row>
    <row r="110" spans="1:11" ht="12.75">
      <c r="A110" s="248" t="s">
        <v>106</v>
      </c>
      <c r="B110" s="249"/>
      <c r="C110" s="249"/>
      <c r="D110" s="249"/>
      <c r="E110" s="249"/>
      <c r="F110" s="249"/>
      <c r="G110" s="249"/>
      <c r="H110" s="249"/>
      <c r="I110" s="249"/>
      <c r="J110" s="249"/>
      <c r="K110" s="250"/>
    </row>
    <row r="111" spans="1:11" ht="12">
      <c r="A111" s="139" t="s">
        <v>265</v>
      </c>
      <c r="B111" s="42" t="s">
        <v>52</v>
      </c>
      <c r="C111" s="46">
        <v>39.51</v>
      </c>
      <c r="D111" s="84">
        <f aca="true" t="shared" si="40" ref="D111:D123">E111*C111/1000</f>
        <v>3239.82</v>
      </c>
      <c r="E111" s="94">
        <f aca="true" t="shared" si="41" ref="E111:E123">G111+500</f>
        <v>82000</v>
      </c>
      <c r="F111" s="84">
        <f aca="true" t="shared" si="42" ref="F111:F123">G111*C111/1000</f>
        <v>3220.065</v>
      </c>
      <c r="G111" s="94">
        <f aca="true" t="shared" si="43" ref="G111:G123">I111+500</f>
        <v>81500</v>
      </c>
      <c r="H111" s="84">
        <f aca="true" t="shared" si="44" ref="H111:H123">I111*C111/1000</f>
        <v>3200.31</v>
      </c>
      <c r="I111" s="94">
        <f aca="true" t="shared" si="45" ref="I111:I123">K111+500</f>
        <v>81000</v>
      </c>
      <c r="J111" s="84">
        <f aca="true" t="shared" si="46" ref="J111:J123">K111*C111/1000</f>
        <v>3180.555</v>
      </c>
      <c r="K111" s="95">
        <v>80500</v>
      </c>
    </row>
    <row r="112" spans="1:11" ht="12">
      <c r="A112" s="139" t="s">
        <v>261</v>
      </c>
      <c r="B112" s="42" t="s">
        <v>52</v>
      </c>
      <c r="C112" s="46">
        <v>45.92</v>
      </c>
      <c r="D112" s="84">
        <f t="shared" si="40"/>
        <v>3765.44</v>
      </c>
      <c r="E112" s="94">
        <f t="shared" si="41"/>
        <v>82000</v>
      </c>
      <c r="F112" s="84">
        <f t="shared" si="42"/>
        <v>3742.48</v>
      </c>
      <c r="G112" s="94">
        <f t="shared" si="43"/>
        <v>81500</v>
      </c>
      <c r="H112" s="84">
        <f t="shared" si="44"/>
        <v>3719.52</v>
      </c>
      <c r="I112" s="94">
        <f t="shared" si="45"/>
        <v>81000</v>
      </c>
      <c r="J112" s="84">
        <f t="shared" si="46"/>
        <v>3696.56</v>
      </c>
      <c r="K112" s="95">
        <v>80500</v>
      </c>
    </row>
    <row r="113" spans="1:11" ht="12">
      <c r="A113" s="139" t="s">
        <v>227</v>
      </c>
      <c r="B113" s="42" t="s">
        <v>52</v>
      </c>
      <c r="C113" s="46">
        <v>52.28</v>
      </c>
      <c r="D113" s="84">
        <f t="shared" si="40"/>
        <v>4940.46</v>
      </c>
      <c r="E113" s="94">
        <f t="shared" si="41"/>
        <v>94500</v>
      </c>
      <c r="F113" s="84">
        <f t="shared" si="42"/>
        <v>4914.32</v>
      </c>
      <c r="G113" s="94">
        <f t="shared" si="43"/>
        <v>94000</v>
      </c>
      <c r="H113" s="84">
        <f t="shared" si="44"/>
        <v>4888.18</v>
      </c>
      <c r="I113" s="94">
        <f t="shared" si="45"/>
        <v>93500</v>
      </c>
      <c r="J113" s="84">
        <f t="shared" si="46"/>
        <v>4862.04</v>
      </c>
      <c r="K113" s="95">
        <v>93000</v>
      </c>
    </row>
    <row r="114" spans="1:11" ht="12">
      <c r="A114" s="139" t="s">
        <v>119</v>
      </c>
      <c r="B114" s="42" t="s">
        <v>52</v>
      </c>
      <c r="C114" s="46">
        <v>47.2</v>
      </c>
      <c r="D114" s="84">
        <f t="shared" si="40"/>
        <v>3917.6000000000004</v>
      </c>
      <c r="E114" s="94">
        <f t="shared" si="41"/>
        <v>83000</v>
      </c>
      <c r="F114" s="84">
        <f t="shared" si="42"/>
        <v>3894.0000000000005</v>
      </c>
      <c r="G114" s="94">
        <f t="shared" si="43"/>
        <v>82500</v>
      </c>
      <c r="H114" s="84">
        <f t="shared" si="44"/>
        <v>3870.4000000000005</v>
      </c>
      <c r="I114" s="94">
        <f t="shared" si="45"/>
        <v>82000</v>
      </c>
      <c r="J114" s="84">
        <f t="shared" si="46"/>
        <v>3846.8</v>
      </c>
      <c r="K114" s="95">
        <v>81500</v>
      </c>
    </row>
    <row r="115" spans="1:11" ht="12">
      <c r="A115" s="139" t="s">
        <v>252</v>
      </c>
      <c r="B115" s="42" t="s">
        <v>52</v>
      </c>
      <c r="C115" s="46">
        <v>54.9</v>
      </c>
      <c r="D115" s="84">
        <f t="shared" si="40"/>
        <v>4639.05</v>
      </c>
      <c r="E115" s="94">
        <f t="shared" si="41"/>
        <v>84500</v>
      </c>
      <c r="F115" s="84">
        <f t="shared" si="42"/>
        <v>4611.6</v>
      </c>
      <c r="G115" s="94">
        <f t="shared" si="43"/>
        <v>84000</v>
      </c>
      <c r="H115" s="84">
        <f t="shared" si="44"/>
        <v>4584.15</v>
      </c>
      <c r="I115" s="94">
        <f t="shared" si="45"/>
        <v>83500</v>
      </c>
      <c r="J115" s="84">
        <f t="shared" si="46"/>
        <v>4556.7</v>
      </c>
      <c r="K115" s="95">
        <v>83000</v>
      </c>
    </row>
    <row r="116" spans="1:11" ht="12">
      <c r="A116" s="139" t="s">
        <v>259</v>
      </c>
      <c r="B116" s="42" t="s">
        <v>52</v>
      </c>
      <c r="C116" s="46">
        <v>62.54</v>
      </c>
      <c r="D116" s="84">
        <f t="shared" si="40"/>
        <v>5284.63</v>
      </c>
      <c r="E116" s="94">
        <f t="shared" si="41"/>
        <v>84500</v>
      </c>
      <c r="F116" s="84">
        <f t="shared" si="42"/>
        <v>5253.36</v>
      </c>
      <c r="G116" s="94">
        <f t="shared" si="43"/>
        <v>84000</v>
      </c>
      <c r="H116" s="84">
        <f t="shared" si="44"/>
        <v>5222.09</v>
      </c>
      <c r="I116" s="94">
        <f t="shared" si="45"/>
        <v>83500</v>
      </c>
      <c r="J116" s="84">
        <f t="shared" si="46"/>
        <v>5190.82</v>
      </c>
      <c r="K116" s="95">
        <v>83000</v>
      </c>
    </row>
    <row r="117" spans="1:11" ht="12">
      <c r="A117" s="139" t="s">
        <v>247</v>
      </c>
      <c r="B117" s="42" t="s">
        <v>52</v>
      </c>
      <c r="C117" s="46">
        <v>54.9</v>
      </c>
      <c r="D117" s="84">
        <f t="shared" si="40"/>
        <v>4913.55</v>
      </c>
      <c r="E117" s="94">
        <f t="shared" si="41"/>
        <v>89500</v>
      </c>
      <c r="F117" s="84">
        <f t="shared" si="42"/>
        <v>4886.1</v>
      </c>
      <c r="G117" s="94">
        <f t="shared" si="43"/>
        <v>89000</v>
      </c>
      <c r="H117" s="84">
        <f t="shared" si="44"/>
        <v>4858.65</v>
      </c>
      <c r="I117" s="94">
        <f t="shared" si="45"/>
        <v>88500</v>
      </c>
      <c r="J117" s="84">
        <f t="shared" si="46"/>
        <v>4831.2</v>
      </c>
      <c r="K117" s="95">
        <v>88000</v>
      </c>
    </row>
    <row r="118" spans="1:11" ht="12">
      <c r="A118" s="139" t="s">
        <v>296</v>
      </c>
      <c r="B118" s="42" t="s">
        <v>52</v>
      </c>
      <c r="C118" s="46">
        <v>62.15</v>
      </c>
      <c r="D118" s="84">
        <f t="shared" si="40"/>
        <v>5438.125</v>
      </c>
      <c r="E118" s="94">
        <f t="shared" si="41"/>
        <v>87500</v>
      </c>
      <c r="F118" s="84">
        <f t="shared" si="42"/>
        <v>5407.05</v>
      </c>
      <c r="G118" s="94">
        <f t="shared" si="43"/>
        <v>87000</v>
      </c>
      <c r="H118" s="84">
        <f t="shared" si="44"/>
        <v>5375.975</v>
      </c>
      <c r="I118" s="94">
        <f t="shared" si="45"/>
        <v>86500</v>
      </c>
      <c r="J118" s="84">
        <f t="shared" si="46"/>
        <v>5344.9</v>
      </c>
      <c r="K118" s="95">
        <v>86000</v>
      </c>
    </row>
    <row r="119" spans="1:11" ht="12">
      <c r="A119" s="139" t="s">
        <v>297</v>
      </c>
      <c r="B119" s="42" t="s">
        <v>52</v>
      </c>
      <c r="C119" s="46">
        <v>82.47</v>
      </c>
      <c r="D119" s="84">
        <f t="shared" si="40"/>
        <v>6721.305</v>
      </c>
      <c r="E119" s="94">
        <f t="shared" si="41"/>
        <v>81500</v>
      </c>
      <c r="F119" s="84">
        <f t="shared" si="42"/>
        <v>6680.07</v>
      </c>
      <c r="G119" s="94">
        <f t="shared" si="43"/>
        <v>81000</v>
      </c>
      <c r="H119" s="84">
        <f t="shared" si="44"/>
        <v>6638.835</v>
      </c>
      <c r="I119" s="94">
        <f t="shared" si="45"/>
        <v>80500</v>
      </c>
      <c r="J119" s="84">
        <f t="shared" si="46"/>
        <v>6597.6</v>
      </c>
      <c r="K119" s="95">
        <v>80000</v>
      </c>
    </row>
    <row r="120" spans="1:11" ht="12">
      <c r="A120" s="139" t="s">
        <v>298</v>
      </c>
      <c r="B120" s="42" t="s">
        <v>52</v>
      </c>
      <c r="C120" s="46">
        <v>92.55</v>
      </c>
      <c r="D120" s="84">
        <f t="shared" si="40"/>
        <v>7357.725</v>
      </c>
      <c r="E120" s="94">
        <f t="shared" si="41"/>
        <v>79500</v>
      </c>
      <c r="F120" s="84">
        <f t="shared" si="42"/>
        <v>7311.45</v>
      </c>
      <c r="G120" s="94">
        <f t="shared" si="43"/>
        <v>79000</v>
      </c>
      <c r="H120" s="84">
        <f t="shared" si="44"/>
        <v>7265.175</v>
      </c>
      <c r="I120" s="94">
        <f t="shared" si="45"/>
        <v>78500</v>
      </c>
      <c r="J120" s="84">
        <f t="shared" si="46"/>
        <v>7218.9</v>
      </c>
      <c r="K120" s="95">
        <v>78000</v>
      </c>
    </row>
    <row r="121" spans="1:11" ht="12">
      <c r="A121" s="139" t="s">
        <v>299</v>
      </c>
      <c r="B121" s="42" t="s">
        <v>52</v>
      </c>
      <c r="C121" s="46">
        <v>90.29</v>
      </c>
      <c r="D121" s="84">
        <f t="shared" si="40"/>
        <v>8396.97</v>
      </c>
      <c r="E121" s="94">
        <f t="shared" si="41"/>
        <v>93000</v>
      </c>
      <c r="F121" s="84">
        <f t="shared" si="42"/>
        <v>8351.825</v>
      </c>
      <c r="G121" s="94">
        <f t="shared" si="43"/>
        <v>92500</v>
      </c>
      <c r="H121" s="84">
        <f t="shared" si="44"/>
        <v>8306.68</v>
      </c>
      <c r="I121" s="94">
        <f t="shared" si="45"/>
        <v>92000</v>
      </c>
      <c r="J121" s="84">
        <f t="shared" si="46"/>
        <v>8261.535000000002</v>
      </c>
      <c r="K121" s="95">
        <v>91500</v>
      </c>
    </row>
    <row r="122" spans="1:11" ht="12">
      <c r="A122" s="139" t="s">
        <v>266</v>
      </c>
      <c r="B122" s="42" t="s">
        <v>52</v>
      </c>
      <c r="C122" s="46">
        <v>103</v>
      </c>
      <c r="D122" s="84">
        <f t="shared" si="40"/>
        <v>9383.3</v>
      </c>
      <c r="E122" s="94">
        <f t="shared" si="41"/>
        <v>91100</v>
      </c>
      <c r="F122" s="84">
        <f t="shared" si="42"/>
        <v>9331.8</v>
      </c>
      <c r="G122" s="94">
        <f t="shared" si="43"/>
        <v>90600</v>
      </c>
      <c r="H122" s="84">
        <f t="shared" si="44"/>
        <v>9280.3</v>
      </c>
      <c r="I122" s="94">
        <f t="shared" si="45"/>
        <v>90100</v>
      </c>
      <c r="J122" s="84">
        <f t="shared" si="46"/>
        <v>9228.8</v>
      </c>
      <c r="K122" s="95">
        <v>89600</v>
      </c>
    </row>
    <row r="123" spans="1:11" ht="12">
      <c r="A123" s="139" t="s">
        <v>258</v>
      </c>
      <c r="B123" s="42">
        <v>12.15</v>
      </c>
      <c r="C123" s="46">
        <v>139.18</v>
      </c>
      <c r="D123" s="84">
        <f t="shared" si="40"/>
        <v>18998.07</v>
      </c>
      <c r="E123" s="94">
        <f t="shared" si="41"/>
        <v>136500</v>
      </c>
      <c r="F123" s="84">
        <f t="shared" si="42"/>
        <v>18928.48</v>
      </c>
      <c r="G123" s="94">
        <f t="shared" si="43"/>
        <v>136000</v>
      </c>
      <c r="H123" s="84">
        <f t="shared" si="44"/>
        <v>18858.89</v>
      </c>
      <c r="I123" s="94">
        <f t="shared" si="45"/>
        <v>135500</v>
      </c>
      <c r="J123" s="84">
        <f t="shared" si="46"/>
        <v>18789.3</v>
      </c>
      <c r="K123" s="95">
        <v>135000</v>
      </c>
    </row>
    <row r="124" spans="1:11" ht="13.5" thickBot="1">
      <c r="A124" s="251" t="s">
        <v>63</v>
      </c>
      <c r="B124" s="249"/>
      <c r="C124" s="249"/>
      <c r="D124" s="249"/>
      <c r="E124" s="249"/>
      <c r="F124" s="249"/>
      <c r="G124" s="249"/>
      <c r="H124" s="249"/>
      <c r="I124" s="249"/>
      <c r="J124" s="249"/>
      <c r="K124" s="252"/>
    </row>
    <row r="125" spans="1:11" ht="13.5" thickBot="1">
      <c r="A125" s="152"/>
      <c r="B125" s="234" t="s">
        <v>167</v>
      </c>
      <c r="C125" s="235"/>
      <c r="D125" s="231" t="s">
        <v>162</v>
      </c>
      <c r="E125" s="232"/>
      <c r="F125" s="232"/>
      <c r="G125" s="232"/>
      <c r="H125" s="232"/>
      <c r="I125" s="232"/>
      <c r="J125" s="232"/>
      <c r="K125" s="233"/>
    </row>
    <row r="126" spans="1:11" ht="13.5" thickBot="1">
      <c r="A126" s="153" t="s">
        <v>18</v>
      </c>
      <c r="B126" s="236"/>
      <c r="C126" s="237"/>
      <c r="D126" s="229" t="s">
        <v>166</v>
      </c>
      <c r="E126" s="230"/>
      <c r="F126" s="229" t="s">
        <v>165</v>
      </c>
      <c r="G126" s="230"/>
      <c r="H126" s="240" t="s">
        <v>164</v>
      </c>
      <c r="I126" s="241"/>
      <c r="J126" s="240" t="s">
        <v>163</v>
      </c>
      <c r="K126" s="241"/>
    </row>
    <row r="127" spans="1:11" ht="12" thickBot="1">
      <c r="A127" s="18" t="s">
        <v>45</v>
      </c>
      <c r="B127" s="238"/>
      <c r="C127" s="239"/>
      <c r="D127" s="52" t="s">
        <v>101</v>
      </c>
      <c r="E127" s="173" t="s">
        <v>100</v>
      </c>
      <c r="F127" s="19" t="s">
        <v>101</v>
      </c>
      <c r="G127" s="173" t="s">
        <v>100</v>
      </c>
      <c r="H127" s="19" t="s">
        <v>101</v>
      </c>
      <c r="I127" s="173" t="s">
        <v>100</v>
      </c>
      <c r="J127" s="154" t="s">
        <v>101</v>
      </c>
      <c r="K127" s="175" t="s">
        <v>100</v>
      </c>
    </row>
    <row r="128" spans="1:11" ht="12.75">
      <c r="A128" s="177" t="s">
        <v>142</v>
      </c>
      <c r="B128" s="243">
        <v>13</v>
      </c>
      <c r="C128" s="244"/>
      <c r="D128" s="157">
        <f aca="true" t="shared" si="47" ref="D128:D160">B128*E128/1000</f>
        <v>1177.8</v>
      </c>
      <c r="E128" s="156">
        <f>G128+200</f>
        <v>90600</v>
      </c>
      <c r="F128" s="157">
        <f>G128*B128/1000</f>
        <v>1175.2</v>
      </c>
      <c r="G128" s="158">
        <f>I128+200</f>
        <v>90400</v>
      </c>
      <c r="H128" s="155">
        <f aca="true" t="shared" si="48" ref="H128:H160">B128*I128/1000</f>
        <v>1172.6</v>
      </c>
      <c r="I128" s="159">
        <f>K128+200</f>
        <v>90200</v>
      </c>
      <c r="J128" s="176">
        <f aca="true" t="shared" si="49" ref="J128:J160">B128*K128/1000</f>
        <v>1170</v>
      </c>
      <c r="K128" s="164">
        <v>90000</v>
      </c>
    </row>
    <row r="129" spans="1:11" ht="12.75">
      <c r="A129" s="162" t="s">
        <v>248</v>
      </c>
      <c r="B129" s="228">
        <v>8</v>
      </c>
      <c r="C129" s="223"/>
      <c r="D129" s="171">
        <f>B129*E129/1000</f>
        <v>700.8</v>
      </c>
      <c r="E129" s="164">
        <f>G129+200</f>
        <v>87600</v>
      </c>
      <c r="F129" s="171">
        <f>G129*B129/1000</f>
        <v>699.2</v>
      </c>
      <c r="G129" s="166">
        <f>I129+200</f>
        <v>87400</v>
      </c>
      <c r="H129" s="163">
        <f>B129*I129/1000</f>
        <v>697.6</v>
      </c>
      <c r="I129" s="164">
        <f>K129+200</f>
        <v>87200</v>
      </c>
      <c r="J129" s="163">
        <f>B129*K129/1000</f>
        <v>696</v>
      </c>
      <c r="K129" s="164">
        <v>87000</v>
      </c>
    </row>
    <row r="130" spans="1:11" ht="12.75">
      <c r="A130" s="162" t="s">
        <v>82</v>
      </c>
      <c r="B130" s="228">
        <v>14</v>
      </c>
      <c r="C130" s="223"/>
      <c r="D130" s="171">
        <f t="shared" si="47"/>
        <v>1240.4</v>
      </c>
      <c r="E130" s="164">
        <f>G130+200</f>
        <v>88600</v>
      </c>
      <c r="F130" s="165">
        <f aca="true" t="shared" si="50" ref="F130:F160">G130*B130/1000</f>
        <v>1237.6</v>
      </c>
      <c r="G130" s="164">
        <f>I130+200</f>
        <v>88400</v>
      </c>
      <c r="H130" s="163">
        <f t="shared" si="48"/>
        <v>1234.8</v>
      </c>
      <c r="I130" s="166">
        <f>K130+200</f>
        <v>88200</v>
      </c>
      <c r="J130" s="163">
        <f t="shared" si="49"/>
        <v>1232</v>
      </c>
      <c r="K130" s="164">
        <v>88000</v>
      </c>
    </row>
    <row r="131" spans="1:11" ht="12.75">
      <c r="A131" s="162" t="s">
        <v>137</v>
      </c>
      <c r="B131" s="228">
        <v>18</v>
      </c>
      <c r="C131" s="223"/>
      <c r="D131" s="171">
        <f t="shared" si="47"/>
        <v>1558.8</v>
      </c>
      <c r="E131" s="164">
        <f aca="true" t="shared" si="51" ref="E131:E160">G131+200</f>
        <v>86600</v>
      </c>
      <c r="F131" s="165">
        <f t="shared" si="50"/>
        <v>1555.2</v>
      </c>
      <c r="G131" s="164">
        <f aca="true" t="shared" si="52" ref="G131:G159">I131+200</f>
        <v>86400</v>
      </c>
      <c r="H131" s="163">
        <f t="shared" si="48"/>
        <v>1551.6</v>
      </c>
      <c r="I131" s="166">
        <f aca="true" t="shared" si="53" ref="I131:I160">K131+200</f>
        <v>86200</v>
      </c>
      <c r="J131" s="163">
        <f t="shared" si="49"/>
        <v>1548</v>
      </c>
      <c r="K131" s="161">
        <v>86000</v>
      </c>
    </row>
    <row r="132" spans="1:11" ht="12.75">
      <c r="A132" s="162" t="s">
        <v>138</v>
      </c>
      <c r="B132" s="228">
        <v>25</v>
      </c>
      <c r="C132" s="223"/>
      <c r="D132" s="167">
        <f t="shared" si="47"/>
        <v>2140</v>
      </c>
      <c r="E132" s="164">
        <f t="shared" si="51"/>
        <v>85600</v>
      </c>
      <c r="F132" s="167">
        <f t="shared" si="50"/>
        <v>2135</v>
      </c>
      <c r="G132" s="164">
        <f t="shared" si="52"/>
        <v>85400</v>
      </c>
      <c r="H132" s="160">
        <f t="shared" si="48"/>
        <v>2130</v>
      </c>
      <c r="I132" s="166">
        <f t="shared" si="53"/>
        <v>85200</v>
      </c>
      <c r="J132" s="160">
        <f t="shared" si="49"/>
        <v>2125</v>
      </c>
      <c r="K132" s="161">
        <v>85000</v>
      </c>
    </row>
    <row r="133" spans="1:11" ht="12.75">
      <c r="A133" s="162" t="s">
        <v>195</v>
      </c>
      <c r="B133" s="228">
        <v>30</v>
      </c>
      <c r="C133" s="223"/>
      <c r="D133" s="167">
        <f t="shared" si="47"/>
        <v>2433</v>
      </c>
      <c r="E133" s="164">
        <f t="shared" si="51"/>
        <v>81100</v>
      </c>
      <c r="F133" s="167">
        <f t="shared" si="50"/>
        <v>2427</v>
      </c>
      <c r="G133" s="164">
        <f t="shared" si="52"/>
        <v>80900</v>
      </c>
      <c r="H133" s="160">
        <f t="shared" si="48"/>
        <v>2421</v>
      </c>
      <c r="I133" s="166">
        <f t="shared" si="53"/>
        <v>80700</v>
      </c>
      <c r="J133" s="160">
        <f t="shared" si="49"/>
        <v>2415</v>
      </c>
      <c r="K133" s="161">
        <v>80500</v>
      </c>
    </row>
    <row r="134" spans="1:11" ht="13.5" customHeight="1">
      <c r="A134" s="162" t="s">
        <v>197</v>
      </c>
      <c r="B134" s="228">
        <v>50</v>
      </c>
      <c r="C134" s="223"/>
      <c r="D134" s="167">
        <f t="shared" si="47"/>
        <v>4615</v>
      </c>
      <c r="E134" s="164">
        <f t="shared" si="51"/>
        <v>92300</v>
      </c>
      <c r="F134" s="167">
        <f t="shared" si="50"/>
        <v>4605</v>
      </c>
      <c r="G134" s="164">
        <f t="shared" si="52"/>
        <v>92100</v>
      </c>
      <c r="H134" s="160">
        <f t="shared" si="48"/>
        <v>4595</v>
      </c>
      <c r="I134" s="166">
        <f t="shared" si="53"/>
        <v>91900</v>
      </c>
      <c r="J134" s="160">
        <f t="shared" si="49"/>
        <v>4585</v>
      </c>
      <c r="K134" s="161">
        <v>91700</v>
      </c>
    </row>
    <row r="135" spans="1:11" ht="12.75">
      <c r="A135" s="168" t="s">
        <v>159</v>
      </c>
      <c r="B135" s="228">
        <v>20.5</v>
      </c>
      <c r="C135" s="223"/>
      <c r="D135" s="167">
        <f t="shared" si="47"/>
        <v>1601.05</v>
      </c>
      <c r="E135" s="164">
        <f t="shared" si="51"/>
        <v>78100</v>
      </c>
      <c r="F135" s="167">
        <f t="shared" si="50"/>
        <v>1596.95</v>
      </c>
      <c r="G135" s="164">
        <f t="shared" si="52"/>
        <v>77900</v>
      </c>
      <c r="H135" s="160">
        <f t="shared" si="48"/>
        <v>1592.85</v>
      </c>
      <c r="I135" s="166">
        <f t="shared" si="53"/>
        <v>77700</v>
      </c>
      <c r="J135" s="160">
        <f t="shared" si="49"/>
        <v>1588.75</v>
      </c>
      <c r="K135" s="161">
        <v>77500</v>
      </c>
    </row>
    <row r="136" spans="1:11" ht="12.75">
      <c r="A136" s="168" t="s">
        <v>34</v>
      </c>
      <c r="B136" s="222">
        <v>25</v>
      </c>
      <c r="C136" s="223"/>
      <c r="D136" s="169">
        <f t="shared" si="47"/>
        <v>1940</v>
      </c>
      <c r="E136" s="164">
        <f t="shared" si="51"/>
        <v>77600</v>
      </c>
      <c r="F136" s="169">
        <f t="shared" si="50"/>
        <v>1935</v>
      </c>
      <c r="G136" s="164">
        <f t="shared" si="52"/>
        <v>77400</v>
      </c>
      <c r="H136" s="84">
        <f t="shared" si="48"/>
        <v>1930</v>
      </c>
      <c r="I136" s="166">
        <f t="shared" si="53"/>
        <v>77200</v>
      </c>
      <c r="J136" s="84">
        <f t="shared" si="49"/>
        <v>1925</v>
      </c>
      <c r="K136" s="45">
        <v>77000</v>
      </c>
    </row>
    <row r="137" spans="1:11" ht="12.75">
      <c r="A137" s="168" t="s">
        <v>39</v>
      </c>
      <c r="B137" s="222">
        <v>30</v>
      </c>
      <c r="C137" s="223"/>
      <c r="D137" s="169">
        <f t="shared" si="47"/>
        <v>2313</v>
      </c>
      <c r="E137" s="164">
        <f t="shared" si="51"/>
        <v>77100</v>
      </c>
      <c r="F137" s="169">
        <f t="shared" si="50"/>
        <v>2307</v>
      </c>
      <c r="G137" s="164">
        <f t="shared" si="52"/>
        <v>76900</v>
      </c>
      <c r="H137" s="84">
        <f t="shared" si="48"/>
        <v>2301</v>
      </c>
      <c r="I137" s="166">
        <f t="shared" si="53"/>
        <v>76700</v>
      </c>
      <c r="J137" s="84">
        <f t="shared" si="49"/>
        <v>2295</v>
      </c>
      <c r="K137" s="45">
        <v>76500</v>
      </c>
    </row>
    <row r="138" spans="1:11" ht="12.75">
      <c r="A138" s="168" t="s">
        <v>292</v>
      </c>
      <c r="B138" s="222">
        <v>38.5</v>
      </c>
      <c r="C138" s="223"/>
      <c r="D138" s="169">
        <f>B138*E138/1000</f>
        <v>2960.65</v>
      </c>
      <c r="E138" s="164">
        <f>G138+200</f>
        <v>76900</v>
      </c>
      <c r="F138" s="169">
        <f>G138*B138/1000</f>
        <v>2952.95</v>
      </c>
      <c r="G138" s="164">
        <f>I138+200</f>
        <v>76700</v>
      </c>
      <c r="H138" s="84">
        <f>B138*I138/1000</f>
        <v>2945.25</v>
      </c>
      <c r="I138" s="166">
        <f>K138+200</f>
        <v>76500</v>
      </c>
      <c r="J138" s="84">
        <f>B138*K138/1000</f>
        <v>2937.55</v>
      </c>
      <c r="K138" s="45">
        <v>76300</v>
      </c>
    </row>
    <row r="139" spans="1:11" ht="12.75">
      <c r="A139" s="168" t="s">
        <v>81</v>
      </c>
      <c r="B139" s="222">
        <v>39.5</v>
      </c>
      <c r="C139" s="223"/>
      <c r="D139" s="169">
        <f t="shared" si="47"/>
        <v>3341.7</v>
      </c>
      <c r="E139" s="164">
        <f t="shared" si="51"/>
        <v>84600</v>
      </c>
      <c r="F139" s="169">
        <f t="shared" si="50"/>
        <v>3333.8</v>
      </c>
      <c r="G139" s="164">
        <f t="shared" si="52"/>
        <v>84400</v>
      </c>
      <c r="H139" s="84">
        <f t="shared" si="48"/>
        <v>3325.9</v>
      </c>
      <c r="I139" s="166">
        <f t="shared" si="53"/>
        <v>84200</v>
      </c>
      <c r="J139" s="84">
        <f t="shared" si="49"/>
        <v>3318</v>
      </c>
      <c r="K139" s="45">
        <v>84000</v>
      </c>
    </row>
    <row r="140" spans="1:11" ht="12.75">
      <c r="A140" s="168" t="s">
        <v>313</v>
      </c>
      <c r="B140" s="222">
        <v>38.5</v>
      </c>
      <c r="C140" s="223"/>
      <c r="D140" s="169">
        <f>B140*E140/1000</f>
        <v>3045.35</v>
      </c>
      <c r="E140" s="164">
        <f>G140+200</f>
        <v>79100</v>
      </c>
      <c r="F140" s="169">
        <f>G140*B140/1000</f>
        <v>3037.65</v>
      </c>
      <c r="G140" s="164">
        <f>I140+200</f>
        <v>78900</v>
      </c>
      <c r="H140" s="84">
        <f>B140*I140/1000</f>
        <v>3029.95</v>
      </c>
      <c r="I140" s="166">
        <f>K140+200</f>
        <v>78700</v>
      </c>
      <c r="J140" s="84">
        <f>B140*K140/1000</f>
        <v>3022.25</v>
      </c>
      <c r="K140" s="45">
        <v>78500</v>
      </c>
    </row>
    <row r="141" spans="1:11" ht="12.75">
      <c r="A141" s="168" t="s">
        <v>220</v>
      </c>
      <c r="B141" s="222">
        <v>50</v>
      </c>
      <c r="C141" s="223"/>
      <c r="D141" s="169">
        <f t="shared" si="47"/>
        <v>3870</v>
      </c>
      <c r="E141" s="164">
        <f t="shared" si="51"/>
        <v>77400</v>
      </c>
      <c r="F141" s="169">
        <f t="shared" si="50"/>
        <v>3860</v>
      </c>
      <c r="G141" s="164">
        <f t="shared" si="52"/>
        <v>77200</v>
      </c>
      <c r="H141" s="84">
        <f t="shared" si="48"/>
        <v>3850</v>
      </c>
      <c r="I141" s="166">
        <f t="shared" si="53"/>
        <v>77000</v>
      </c>
      <c r="J141" s="84">
        <f t="shared" si="49"/>
        <v>3840</v>
      </c>
      <c r="K141" s="45">
        <v>76800</v>
      </c>
    </row>
    <row r="142" spans="1:11" ht="12.75">
      <c r="A142" s="168" t="s">
        <v>222</v>
      </c>
      <c r="B142" s="222">
        <v>33.5</v>
      </c>
      <c r="C142" s="223"/>
      <c r="D142" s="169">
        <f>B142*E142/1000</f>
        <v>2619.7</v>
      </c>
      <c r="E142" s="164">
        <f t="shared" si="51"/>
        <v>78200</v>
      </c>
      <c r="F142" s="169">
        <f>G142*B142/1000</f>
        <v>2613</v>
      </c>
      <c r="G142" s="164">
        <f t="shared" si="52"/>
        <v>78000</v>
      </c>
      <c r="H142" s="84">
        <f>B142*I142/1000</f>
        <v>2606.3</v>
      </c>
      <c r="I142" s="166">
        <f t="shared" si="53"/>
        <v>77800</v>
      </c>
      <c r="J142" s="84">
        <f>B142*K142/1000</f>
        <v>2599.6</v>
      </c>
      <c r="K142" s="45">
        <v>77600</v>
      </c>
    </row>
    <row r="143" spans="1:11" ht="12.75">
      <c r="A143" s="168" t="s">
        <v>64</v>
      </c>
      <c r="B143" s="222">
        <v>50</v>
      </c>
      <c r="C143" s="223"/>
      <c r="D143" s="169">
        <f>B143*E143/1000</f>
        <v>3830</v>
      </c>
      <c r="E143" s="164">
        <f t="shared" si="51"/>
        <v>76600</v>
      </c>
      <c r="F143" s="169">
        <f>G143*B143/1000</f>
        <v>3820</v>
      </c>
      <c r="G143" s="164">
        <f t="shared" si="52"/>
        <v>76400</v>
      </c>
      <c r="H143" s="84">
        <f>B143*I143/1000</f>
        <v>3810</v>
      </c>
      <c r="I143" s="166">
        <f t="shared" si="53"/>
        <v>76200</v>
      </c>
      <c r="J143" s="84">
        <f>B143*K143/1000</f>
        <v>3800</v>
      </c>
      <c r="K143" s="45">
        <v>76000</v>
      </c>
    </row>
    <row r="144" spans="1:11" ht="12.75">
      <c r="A144" s="168" t="s">
        <v>189</v>
      </c>
      <c r="B144" s="222">
        <v>62.5</v>
      </c>
      <c r="C144" s="223"/>
      <c r="D144" s="169">
        <f>B144*E144/1000</f>
        <v>4818.75</v>
      </c>
      <c r="E144" s="164">
        <f t="shared" si="51"/>
        <v>77100</v>
      </c>
      <c r="F144" s="169">
        <f>G144*B144/1000</f>
        <v>4806.25</v>
      </c>
      <c r="G144" s="164">
        <f t="shared" si="52"/>
        <v>76900</v>
      </c>
      <c r="H144" s="84">
        <f>B144*I144/1000</f>
        <v>4793.75</v>
      </c>
      <c r="I144" s="166">
        <f t="shared" si="53"/>
        <v>76700</v>
      </c>
      <c r="J144" s="84">
        <f>B144*K144/1000</f>
        <v>4781.25</v>
      </c>
      <c r="K144" s="45">
        <v>76500</v>
      </c>
    </row>
    <row r="145" spans="1:11" ht="12.75">
      <c r="A145" s="168" t="s">
        <v>65</v>
      </c>
      <c r="B145" s="222">
        <v>76</v>
      </c>
      <c r="C145" s="223"/>
      <c r="D145" s="169">
        <f t="shared" si="47"/>
        <v>5760.8</v>
      </c>
      <c r="E145" s="164">
        <f t="shared" si="51"/>
        <v>75800</v>
      </c>
      <c r="F145" s="169">
        <f t="shared" si="50"/>
        <v>5745.6</v>
      </c>
      <c r="G145" s="164">
        <f t="shared" si="52"/>
        <v>75600</v>
      </c>
      <c r="H145" s="84">
        <f t="shared" si="48"/>
        <v>5730.4</v>
      </c>
      <c r="I145" s="166">
        <f t="shared" si="53"/>
        <v>75400</v>
      </c>
      <c r="J145" s="84">
        <f t="shared" si="49"/>
        <v>5715.2</v>
      </c>
      <c r="K145" s="45">
        <v>75200</v>
      </c>
    </row>
    <row r="146" spans="1:11" ht="12.75">
      <c r="A146" s="168" t="s">
        <v>118</v>
      </c>
      <c r="B146" s="222">
        <v>75</v>
      </c>
      <c r="C146" s="223"/>
      <c r="D146" s="169">
        <f t="shared" si="47"/>
        <v>5932.5</v>
      </c>
      <c r="E146" s="164">
        <f t="shared" si="51"/>
        <v>79100</v>
      </c>
      <c r="F146" s="169">
        <f t="shared" si="50"/>
        <v>5917.5</v>
      </c>
      <c r="G146" s="164">
        <f t="shared" si="52"/>
        <v>78900</v>
      </c>
      <c r="H146" s="84">
        <f t="shared" si="48"/>
        <v>5902.5</v>
      </c>
      <c r="I146" s="166">
        <f t="shared" si="53"/>
        <v>78700</v>
      </c>
      <c r="J146" s="84">
        <f t="shared" si="49"/>
        <v>5887.5</v>
      </c>
      <c r="K146" s="45">
        <v>78500</v>
      </c>
    </row>
    <row r="147" spans="1:11" ht="12.75">
      <c r="A147" s="168" t="s">
        <v>301</v>
      </c>
      <c r="B147" s="222">
        <v>225</v>
      </c>
      <c r="C147" s="223"/>
      <c r="D147" s="169">
        <f>B147*E147/1000</f>
        <v>13635</v>
      </c>
      <c r="E147" s="164">
        <f>G147+200</f>
        <v>60600</v>
      </c>
      <c r="F147" s="169">
        <f>G147*B147/1000</f>
        <v>13590</v>
      </c>
      <c r="G147" s="164">
        <f>I147+200</f>
        <v>60400</v>
      </c>
      <c r="H147" s="84">
        <f>B147*I147/1000</f>
        <v>13545</v>
      </c>
      <c r="I147" s="166">
        <f>K147+200</f>
        <v>60200</v>
      </c>
      <c r="J147" s="84">
        <f>B147*K147/1000</f>
        <v>13500</v>
      </c>
      <c r="K147" s="45">
        <v>60000</v>
      </c>
    </row>
    <row r="148" spans="1:11" ht="12.75">
      <c r="A148" s="168" t="s">
        <v>98</v>
      </c>
      <c r="B148" s="222">
        <v>295</v>
      </c>
      <c r="C148" s="223"/>
      <c r="D148" s="169">
        <f t="shared" si="47"/>
        <v>22007</v>
      </c>
      <c r="E148" s="164">
        <f t="shared" si="51"/>
        <v>74600</v>
      </c>
      <c r="F148" s="169">
        <f t="shared" si="50"/>
        <v>21948</v>
      </c>
      <c r="G148" s="164">
        <f t="shared" si="52"/>
        <v>74400</v>
      </c>
      <c r="H148" s="84">
        <f t="shared" si="48"/>
        <v>21889</v>
      </c>
      <c r="I148" s="166">
        <f t="shared" si="53"/>
        <v>74200</v>
      </c>
      <c r="J148" s="84">
        <f t="shared" si="49"/>
        <v>21830</v>
      </c>
      <c r="K148" s="45">
        <v>74000</v>
      </c>
    </row>
    <row r="149" spans="1:11" ht="12" customHeight="1">
      <c r="A149" s="168" t="s">
        <v>97</v>
      </c>
      <c r="B149" s="222">
        <v>283</v>
      </c>
      <c r="C149" s="223"/>
      <c r="D149" s="169">
        <f t="shared" si="47"/>
        <v>23234.3</v>
      </c>
      <c r="E149" s="164">
        <f t="shared" si="51"/>
        <v>82100</v>
      </c>
      <c r="F149" s="169">
        <f t="shared" si="50"/>
        <v>23177.7</v>
      </c>
      <c r="G149" s="164">
        <f t="shared" si="52"/>
        <v>81900</v>
      </c>
      <c r="H149" s="84">
        <f t="shared" si="48"/>
        <v>23121.1</v>
      </c>
      <c r="I149" s="166">
        <f t="shared" si="53"/>
        <v>81700</v>
      </c>
      <c r="J149" s="84">
        <f t="shared" si="49"/>
        <v>23064.5</v>
      </c>
      <c r="K149" s="45">
        <v>81500</v>
      </c>
    </row>
    <row r="150" spans="1:13" ht="12.75">
      <c r="A150" s="168" t="s">
        <v>123</v>
      </c>
      <c r="B150" s="222">
        <v>353</v>
      </c>
      <c r="C150" s="223"/>
      <c r="D150" s="169">
        <f t="shared" si="47"/>
        <v>26969.2</v>
      </c>
      <c r="E150" s="164">
        <f t="shared" si="51"/>
        <v>76400</v>
      </c>
      <c r="F150" s="169">
        <f t="shared" si="50"/>
        <v>26898.6</v>
      </c>
      <c r="G150" s="164">
        <f t="shared" si="52"/>
        <v>76200</v>
      </c>
      <c r="H150" s="84">
        <f t="shared" si="48"/>
        <v>26828</v>
      </c>
      <c r="I150" s="166">
        <f t="shared" si="53"/>
        <v>76000</v>
      </c>
      <c r="J150" s="84">
        <f t="shared" si="49"/>
        <v>26757.4</v>
      </c>
      <c r="K150" s="45">
        <v>75800</v>
      </c>
      <c r="M150" s="38" t="s">
        <v>95</v>
      </c>
    </row>
    <row r="151" spans="1:11" ht="12.75">
      <c r="A151" s="170" t="s">
        <v>309</v>
      </c>
      <c r="B151" s="224">
        <v>48.5</v>
      </c>
      <c r="C151" s="225"/>
      <c r="D151" s="171">
        <f>B151*E151/1000</f>
        <v>4442.6</v>
      </c>
      <c r="E151" s="164">
        <f aca="true" t="shared" si="54" ref="E151:E156">G151+200</f>
        <v>91600</v>
      </c>
      <c r="F151" s="171">
        <f>G151*B151/1000</f>
        <v>4432.9</v>
      </c>
      <c r="G151" s="164">
        <f>I151+200</f>
        <v>91400</v>
      </c>
      <c r="H151" s="163">
        <f>B151*I151/1000</f>
        <v>4423.2</v>
      </c>
      <c r="I151" s="166">
        <f>K151+200</f>
        <v>91200</v>
      </c>
      <c r="J151" s="163">
        <f>B151*K151/1000</f>
        <v>4413.5</v>
      </c>
      <c r="K151" s="45">
        <v>91000</v>
      </c>
    </row>
    <row r="152" spans="1:11" ht="12.75">
      <c r="A152" s="170" t="s">
        <v>310</v>
      </c>
      <c r="B152" s="224">
        <v>55</v>
      </c>
      <c r="C152" s="225"/>
      <c r="D152" s="171">
        <f>B152*E152/1000</f>
        <v>5038</v>
      </c>
      <c r="E152" s="164">
        <f t="shared" si="54"/>
        <v>91600</v>
      </c>
      <c r="F152" s="171">
        <f>G152*B152/1000</f>
        <v>5027</v>
      </c>
      <c r="G152" s="164">
        <f>I152+200</f>
        <v>91400</v>
      </c>
      <c r="H152" s="163">
        <f>B152*I152/1000</f>
        <v>5016</v>
      </c>
      <c r="I152" s="166">
        <f>K152+200</f>
        <v>91200</v>
      </c>
      <c r="J152" s="163">
        <f>B152*K152/1000</f>
        <v>5005</v>
      </c>
      <c r="K152" s="45">
        <v>91000</v>
      </c>
    </row>
    <row r="153" spans="1:11" ht="12.75">
      <c r="A153" s="170" t="s">
        <v>321</v>
      </c>
      <c r="B153" s="224">
        <v>50</v>
      </c>
      <c r="C153" s="225"/>
      <c r="D153" s="171">
        <f>B153*E153/1000</f>
        <v>4580</v>
      </c>
      <c r="E153" s="164">
        <f t="shared" si="54"/>
        <v>91600</v>
      </c>
      <c r="F153" s="171">
        <f>G153*B153/1000</f>
        <v>4570</v>
      </c>
      <c r="G153" s="164">
        <f>I153+200</f>
        <v>91400</v>
      </c>
      <c r="H153" s="163">
        <f>B153*I153/1000</f>
        <v>4560</v>
      </c>
      <c r="I153" s="166">
        <f>K153+200</f>
        <v>91200</v>
      </c>
      <c r="J153" s="163">
        <f>B153*K153/1000</f>
        <v>4550</v>
      </c>
      <c r="K153" s="45">
        <v>91000</v>
      </c>
    </row>
    <row r="154" spans="1:11" ht="12.75">
      <c r="A154" s="170" t="s">
        <v>312</v>
      </c>
      <c r="B154" s="224">
        <v>49</v>
      </c>
      <c r="C154" s="225"/>
      <c r="D154" s="171">
        <f>B154*E154/1000</f>
        <v>4488.4</v>
      </c>
      <c r="E154" s="164">
        <f t="shared" si="54"/>
        <v>91600</v>
      </c>
      <c r="F154" s="171">
        <f>G154*B154/1000</f>
        <v>4478.6</v>
      </c>
      <c r="G154" s="164">
        <f>I154+200</f>
        <v>91400</v>
      </c>
      <c r="H154" s="163">
        <f>B154*I154/1000</f>
        <v>4468.8</v>
      </c>
      <c r="I154" s="166">
        <f>K154+200</f>
        <v>91200</v>
      </c>
      <c r="J154" s="163">
        <f>B154*K154/1000</f>
        <v>4459</v>
      </c>
      <c r="K154" s="45">
        <v>91000</v>
      </c>
    </row>
    <row r="155" spans="1:11" ht="12.75">
      <c r="A155" s="170" t="s">
        <v>322</v>
      </c>
      <c r="B155" s="224">
        <v>50</v>
      </c>
      <c r="C155" s="225"/>
      <c r="D155" s="171">
        <f>B155*E155/1000</f>
        <v>4580</v>
      </c>
      <c r="E155" s="164">
        <f t="shared" si="54"/>
        <v>91600</v>
      </c>
      <c r="F155" s="171">
        <f>G155*B155/1000</f>
        <v>4570</v>
      </c>
      <c r="G155" s="164">
        <f>I155+200</f>
        <v>91400</v>
      </c>
      <c r="H155" s="163">
        <f>B155*I155/1000</f>
        <v>4560</v>
      </c>
      <c r="I155" s="166">
        <f>K155+200</f>
        <v>91200</v>
      </c>
      <c r="J155" s="163">
        <f>B155*K155/1000</f>
        <v>4550</v>
      </c>
      <c r="K155" s="45">
        <v>91000</v>
      </c>
    </row>
    <row r="156" spans="1:11" ht="12.75">
      <c r="A156" s="168" t="s">
        <v>66</v>
      </c>
      <c r="B156" s="222">
        <v>424</v>
      </c>
      <c r="C156" s="223"/>
      <c r="D156" s="169">
        <f t="shared" si="47"/>
        <v>32139.2</v>
      </c>
      <c r="E156" s="164">
        <f t="shared" si="54"/>
        <v>75800</v>
      </c>
      <c r="F156" s="169">
        <f t="shared" si="50"/>
        <v>32054.4</v>
      </c>
      <c r="G156" s="164">
        <f t="shared" si="52"/>
        <v>75600</v>
      </c>
      <c r="H156" s="84">
        <f t="shared" si="48"/>
        <v>31969.6</v>
      </c>
      <c r="I156" s="166">
        <f t="shared" si="53"/>
        <v>75400</v>
      </c>
      <c r="J156" s="84">
        <f t="shared" si="49"/>
        <v>31884.8</v>
      </c>
      <c r="K156" s="45">
        <v>75200</v>
      </c>
    </row>
    <row r="157" spans="1:11" ht="12.75">
      <c r="A157" s="168" t="s">
        <v>204</v>
      </c>
      <c r="B157" s="222">
        <v>566</v>
      </c>
      <c r="C157" s="223"/>
      <c r="D157" s="169">
        <f t="shared" si="47"/>
        <v>42506.6</v>
      </c>
      <c r="E157" s="164">
        <f t="shared" si="51"/>
        <v>75100</v>
      </c>
      <c r="F157" s="169">
        <f t="shared" si="50"/>
        <v>42393.4</v>
      </c>
      <c r="G157" s="164">
        <f t="shared" si="52"/>
        <v>74900</v>
      </c>
      <c r="H157" s="84">
        <f t="shared" si="48"/>
        <v>42280.2</v>
      </c>
      <c r="I157" s="166">
        <f t="shared" si="53"/>
        <v>74700</v>
      </c>
      <c r="J157" s="84">
        <f t="shared" si="49"/>
        <v>42167</v>
      </c>
      <c r="K157" s="45">
        <v>74500</v>
      </c>
    </row>
    <row r="158" spans="1:11" ht="12.75">
      <c r="A158" s="168" t="s">
        <v>276</v>
      </c>
      <c r="B158" s="222">
        <v>848</v>
      </c>
      <c r="C158" s="223"/>
      <c r="D158" s="169">
        <f>B158*E158/1000</f>
        <v>64108.8</v>
      </c>
      <c r="E158" s="164">
        <f>G158+200</f>
        <v>75600</v>
      </c>
      <c r="F158" s="169">
        <f>G158*B158/1000</f>
        <v>63939.2</v>
      </c>
      <c r="G158" s="164">
        <f>I158+200</f>
        <v>75400</v>
      </c>
      <c r="H158" s="84">
        <f>B158*I158/1000</f>
        <v>63769.6</v>
      </c>
      <c r="I158" s="166">
        <f>K158+200</f>
        <v>75200</v>
      </c>
      <c r="J158" s="84">
        <f>B158*K158/1000</f>
        <v>63600</v>
      </c>
      <c r="K158" s="45">
        <v>75000</v>
      </c>
    </row>
    <row r="159" spans="1:11" ht="12.75">
      <c r="A159" s="168" t="s">
        <v>120</v>
      </c>
      <c r="B159" s="222">
        <v>707</v>
      </c>
      <c r="C159" s="223"/>
      <c r="D159" s="169">
        <f t="shared" si="47"/>
        <v>52742.2</v>
      </c>
      <c r="E159" s="164">
        <f t="shared" si="51"/>
        <v>74600</v>
      </c>
      <c r="F159" s="169">
        <f t="shared" si="50"/>
        <v>52600.8</v>
      </c>
      <c r="G159" s="164">
        <f t="shared" si="52"/>
        <v>74400</v>
      </c>
      <c r="H159" s="84">
        <f t="shared" si="48"/>
        <v>52459.4</v>
      </c>
      <c r="I159" s="166">
        <f t="shared" si="53"/>
        <v>74200</v>
      </c>
      <c r="J159" s="84">
        <f t="shared" si="49"/>
        <v>52318</v>
      </c>
      <c r="K159" s="45">
        <v>74000</v>
      </c>
    </row>
    <row r="160" spans="1:11" ht="13.5" thickBot="1">
      <c r="A160" s="172" t="s">
        <v>175</v>
      </c>
      <c r="B160" s="226">
        <v>1425</v>
      </c>
      <c r="C160" s="227"/>
      <c r="D160" s="207">
        <f t="shared" si="47"/>
        <v>121695</v>
      </c>
      <c r="E160" s="201">
        <f t="shared" si="51"/>
        <v>85400</v>
      </c>
      <c r="F160" s="207">
        <f t="shared" si="50"/>
        <v>121410</v>
      </c>
      <c r="G160" s="97">
        <f>I160+500</f>
        <v>85200</v>
      </c>
      <c r="H160" s="207">
        <f t="shared" si="48"/>
        <v>120697.5</v>
      </c>
      <c r="I160" s="201">
        <f t="shared" si="53"/>
        <v>84700</v>
      </c>
      <c r="J160" s="207">
        <f t="shared" si="49"/>
        <v>120412.5</v>
      </c>
      <c r="K160" s="45">
        <v>84500</v>
      </c>
    </row>
    <row r="161" spans="2:11" ht="11.25">
      <c r="B161" s="38"/>
      <c r="C161" s="38"/>
      <c r="D161" s="38"/>
      <c r="E161" s="38"/>
      <c r="F161" s="38"/>
      <c r="G161" s="38"/>
      <c r="H161" s="38"/>
      <c r="I161" s="38"/>
      <c r="J161" s="38"/>
      <c r="K161" s="38"/>
    </row>
    <row r="162" spans="1:10" ht="12.75">
      <c r="A162" s="22"/>
      <c r="B162" s="57"/>
      <c r="C162"/>
      <c r="D162"/>
      <c r="E162" s="174"/>
      <c r="F162"/>
      <c r="G162" s="174"/>
      <c r="H162"/>
      <c r="I162" s="174"/>
      <c r="J162"/>
    </row>
    <row r="163" spans="1:10" ht="12.75">
      <c r="A163" s="41"/>
      <c r="B163" s="40"/>
      <c r="C163" s="40"/>
      <c r="D163"/>
      <c r="E163" s="174"/>
      <c r="F163"/>
      <c r="G163" s="174"/>
      <c r="H163"/>
      <c r="I163" s="174"/>
      <c r="J163"/>
    </row>
    <row r="164" spans="1:10" ht="12.75">
      <c r="A164" s="41"/>
      <c r="B164" s="40"/>
      <c r="C164" s="40"/>
      <c r="D164"/>
      <c r="E164" s="174"/>
      <c r="F164"/>
      <c r="G164" s="174"/>
      <c r="H164"/>
      <c r="I164" s="174"/>
      <c r="J164"/>
    </row>
    <row r="165" spans="1:10" ht="12.75">
      <c r="A165" s="41"/>
      <c r="B165" s="40"/>
      <c r="C165" s="40"/>
      <c r="D165"/>
      <c r="E165" s="174"/>
      <c r="F165"/>
      <c r="G165" s="174"/>
      <c r="H165"/>
      <c r="I165" s="174"/>
      <c r="J165"/>
    </row>
    <row r="166" spans="1:10" ht="12.75">
      <c r="A166" s="41"/>
      <c r="B166" s="40"/>
      <c r="C166" s="40"/>
      <c r="D166"/>
      <c r="E166" s="174"/>
      <c r="F166"/>
      <c r="G166" s="174"/>
      <c r="H166"/>
      <c r="I166" s="174"/>
      <c r="J166"/>
    </row>
    <row r="167" spans="1:10" ht="12.75">
      <c r="A167" s="41"/>
      <c r="B167" s="40"/>
      <c r="C167" s="40"/>
      <c r="D167"/>
      <c r="E167" s="174"/>
      <c r="F167"/>
      <c r="G167" s="174"/>
      <c r="H167"/>
      <c r="I167" s="174"/>
      <c r="J167"/>
    </row>
    <row r="168" spans="1:10" ht="12.75">
      <c r="A168" s="48"/>
      <c r="B168" s="47"/>
      <c r="C168" s="47"/>
      <c r="D168"/>
      <c r="E168" s="174"/>
      <c r="F168"/>
      <c r="G168" s="174"/>
      <c r="H168"/>
      <c r="I168" s="174"/>
      <c r="J168"/>
    </row>
    <row r="169" spans="1:10" ht="12.75">
      <c r="A169" s="41"/>
      <c r="B169" s="40"/>
      <c r="C169" s="40"/>
      <c r="D169"/>
      <c r="E169" s="174"/>
      <c r="F169"/>
      <c r="G169" s="174"/>
      <c r="H169"/>
      <c r="I169" s="174"/>
      <c r="J169"/>
    </row>
    <row r="170" spans="1:10" ht="12.75">
      <c r="A170" s="41"/>
      <c r="B170" s="40"/>
      <c r="C170" s="40"/>
      <c r="D170"/>
      <c r="E170" s="174"/>
      <c r="F170"/>
      <c r="G170" s="174"/>
      <c r="H170"/>
      <c r="I170" s="174"/>
      <c r="J170"/>
    </row>
    <row r="171" spans="1:10" ht="12.75">
      <c r="A171" s="41"/>
      <c r="B171" s="40"/>
      <c r="C171" s="40"/>
      <c r="D171"/>
      <c r="E171" s="174"/>
      <c r="F171"/>
      <c r="G171" s="174"/>
      <c r="H171"/>
      <c r="I171" s="174"/>
      <c r="J171"/>
    </row>
    <row r="172" spans="1:10" ht="12.75">
      <c r="A172" s="41"/>
      <c r="B172" s="40"/>
      <c r="C172" s="40"/>
      <c r="D172"/>
      <c r="E172" s="174"/>
      <c r="F172"/>
      <c r="G172" s="174"/>
      <c r="H172"/>
      <c r="I172" s="174"/>
      <c r="J172"/>
    </row>
    <row r="173" spans="1:10" ht="12.75">
      <c r="A173" s="41"/>
      <c r="B173" s="40"/>
      <c r="C173" s="40"/>
      <c r="D173"/>
      <c r="E173" s="174"/>
      <c r="F173"/>
      <c r="G173" s="174"/>
      <c r="H173"/>
      <c r="I173" s="174"/>
      <c r="J173"/>
    </row>
    <row r="174" spans="1:10" ht="12.75">
      <c r="A174" s="41"/>
      <c r="B174" s="40"/>
      <c r="C174" s="40"/>
      <c r="D174"/>
      <c r="E174" s="174"/>
      <c r="F174"/>
      <c r="G174" s="174"/>
      <c r="H174"/>
      <c r="I174" s="174"/>
      <c r="J174"/>
    </row>
    <row r="175" spans="1:10" ht="12.75">
      <c r="A175" s="41"/>
      <c r="B175" s="40"/>
      <c r="C175" s="40"/>
      <c r="D175"/>
      <c r="E175" s="174"/>
      <c r="F175"/>
      <c r="G175" s="174"/>
      <c r="H175"/>
      <c r="I175" s="174"/>
      <c r="J175"/>
    </row>
    <row r="176" spans="1:10" ht="11.25">
      <c r="A176" s="41"/>
      <c r="B176" s="40"/>
      <c r="C176" s="40"/>
      <c r="D176" s="40"/>
      <c r="F176" s="40"/>
      <c r="H176" s="40"/>
      <c r="J176" s="40"/>
    </row>
    <row r="177" spans="1:10" ht="11.25">
      <c r="A177" s="41"/>
      <c r="B177" s="40"/>
      <c r="C177" s="40"/>
      <c r="D177" s="40"/>
      <c r="F177" s="40"/>
      <c r="H177" s="40"/>
      <c r="J177" s="40"/>
    </row>
    <row r="178" spans="1:10" ht="11.25">
      <c r="A178" s="41"/>
      <c r="B178" s="40"/>
      <c r="C178" s="40"/>
      <c r="D178" s="40"/>
      <c r="F178" s="40"/>
      <c r="H178" s="40"/>
      <c r="J178" s="40"/>
    </row>
    <row r="179" spans="1:10" ht="11.25">
      <c r="A179" s="41"/>
      <c r="B179" s="40"/>
      <c r="C179" s="40"/>
      <c r="D179" s="40"/>
      <c r="F179" s="40"/>
      <c r="H179" s="40"/>
      <c r="J179" s="40"/>
    </row>
    <row r="180" spans="1:10" ht="11.25">
      <c r="A180" s="41"/>
      <c r="B180" s="40"/>
      <c r="C180" s="40"/>
      <c r="D180" s="40"/>
      <c r="F180" s="40"/>
      <c r="H180" s="40"/>
      <c r="J180" s="40"/>
    </row>
    <row r="181" spans="1:11" ht="11.25">
      <c r="A181" s="41"/>
      <c r="B181" s="40"/>
      <c r="C181" s="40"/>
      <c r="D181" s="47"/>
      <c r="E181" s="47"/>
      <c r="F181" s="47"/>
      <c r="G181" s="47"/>
      <c r="H181" s="47"/>
      <c r="I181" s="47"/>
      <c r="J181" s="47"/>
      <c r="K181" s="47"/>
    </row>
    <row r="182" spans="1:10" ht="11.25">
      <c r="A182" s="41"/>
      <c r="B182" s="40"/>
      <c r="C182" s="40"/>
      <c r="D182" s="40"/>
      <c r="F182" s="40"/>
      <c r="H182" s="40"/>
      <c r="J182" s="40"/>
    </row>
    <row r="183" spans="1:10" ht="11.25">
      <c r="A183" s="41"/>
      <c r="B183" s="40"/>
      <c r="C183" s="40"/>
      <c r="D183" s="40"/>
      <c r="F183" s="40"/>
      <c r="H183" s="40"/>
      <c r="J183" s="40"/>
    </row>
    <row r="184" spans="1:10" ht="11.25">
      <c r="A184" s="41"/>
      <c r="B184" s="40"/>
      <c r="C184" s="40"/>
      <c r="D184" s="40"/>
      <c r="F184" s="40"/>
      <c r="H184" s="40"/>
      <c r="J184" s="40"/>
    </row>
    <row r="185" spans="1:10" ht="11.25">
      <c r="A185" s="41"/>
      <c r="B185" s="40"/>
      <c r="C185" s="40"/>
      <c r="D185" s="40"/>
      <c r="F185" s="40"/>
      <c r="H185" s="40"/>
      <c r="J185" s="40"/>
    </row>
    <row r="186" spans="1:10" ht="11.25">
      <c r="A186" s="41"/>
      <c r="B186" s="40"/>
      <c r="C186" s="40"/>
      <c r="D186" s="40"/>
      <c r="F186" s="40"/>
      <c r="H186" s="40"/>
      <c r="J186" s="40"/>
    </row>
    <row r="187" spans="1:10" ht="11.25">
      <c r="A187" s="41"/>
      <c r="B187" s="40"/>
      <c r="C187" s="40"/>
      <c r="D187" s="40"/>
      <c r="F187" s="40"/>
      <c r="H187" s="40"/>
      <c r="J187" s="40"/>
    </row>
    <row r="188" spans="1:10" ht="11.25">
      <c r="A188" s="41"/>
      <c r="B188" s="40"/>
      <c r="C188" s="40"/>
      <c r="D188" s="40"/>
      <c r="F188" s="40"/>
      <c r="H188" s="40"/>
      <c r="J188" s="40"/>
    </row>
    <row r="189" spans="1:10" ht="11.25">
      <c r="A189" s="41"/>
      <c r="B189" s="40"/>
      <c r="C189" s="40"/>
      <c r="D189" s="40"/>
      <c r="F189" s="40"/>
      <c r="H189" s="40"/>
      <c r="J189" s="40"/>
    </row>
    <row r="190" spans="1:10" ht="11.25">
      <c r="A190" s="41"/>
      <c r="B190" s="40"/>
      <c r="C190" s="40"/>
      <c r="D190" s="40"/>
      <c r="F190" s="40"/>
      <c r="H190" s="40"/>
      <c r="J190" s="40"/>
    </row>
    <row r="191" spans="1:10" ht="11.25">
      <c r="A191" s="41"/>
      <c r="B191" s="40"/>
      <c r="C191" s="40"/>
      <c r="D191" s="40"/>
      <c r="F191" s="40"/>
      <c r="H191" s="40"/>
      <c r="J191" s="40"/>
    </row>
    <row r="192" spans="1:10" ht="11.25">
      <c r="A192" s="41"/>
      <c r="B192" s="40"/>
      <c r="C192" s="40"/>
      <c r="D192" s="40"/>
      <c r="F192" s="40"/>
      <c r="H192" s="40"/>
      <c r="J192" s="40"/>
    </row>
    <row r="193" spans="1:10" ht="11.25">
      <c r="A193" s="41"/>
      <c r="B193" s="40"/>
      <c r="C193" s="40"/>
      <c r="D193" s="40"/>
      <c r="F193" s="40"/>
      <c r="H193" s="40"/>
      <c r="J193" s="40"/>
    </row>
    <row r="194" spans="1:10" ht="11.25">
      <c r="A194" s="41"/>
      <c r="B194" s="40"/>
      <c r="C194" s="40"/>
      <c r="D194" s="40"/>
      <c r="F194" s="40"/>
      <c r="H194" s="40"/>
      <c r="J194" s="40"/>
    </row>
    <row r="195" spans="1:10" ht="11.25">
      <c r="A195" s="41"/>
      <c r="B195" s="40"/>
      <c r="C195" s="40"/>
      <c r="D195" s="40"/>
      <c r="F195" s="40"/>
      <c r="H195" s="40"/>
      <c r="J195" s="40"/>
    </row>
    <row r="196" spans="1:10" ht="11.25">
      <c r="A196" s="41"/>
      <c r="B196" s="40"/>
      <c r="C196" s="40"/>
      <c r="D196" s="40"/>
      <c r="F196" s="40"/>
      <c r="H196" s="40"/>
      <c r="J196" s="40"/>
    </row>
    <row r="197" spans="1:10" ht="11.25">
      <c r="A197" s="41"/>
      <c r="B197" s="40"/>
      <c r="C197" s="40"/>
      <c r="D197" s="40"/>
      <c r="F197" s="40"/>
      <c r="H197" s="40"/>
      <c r="J197" s="40"/>
    </row>
    <row r="198" spans="1:10" ht="11.25">
      <c r="A198" s="41"/>
      <c r="B198" s="40"/>
      <c r="C198" s="40"/>
      <c r="D198" s="40"/>
      <c r="F198" s="40"/>
      <c r="H198" s="40"/>
      <c r="J198" s="40"/>
    </row>
    <row r="199" spans="1:10" ht="11.25">
      <c r="A199" s="41"/>
      <c r="B199" s="40"/>
      <c r="C199" s="40"/>
      <c r="D199" s="40"/>
      <c r="F199" s="40"/>
      <c r="H199" s="40"/>
      <c r="J199" s="40"/>
    </row>
    <row r="200" spans="1:10" ht="11.25">
      <c r="A200" s="41"/>
      <c r="B200" s="40"/>
      <c r="C200" s="40"/>
      <c r="D200" s="40"/>
      <c r="F200" s="40"/>
      <c r="H200" s="40"/>
      <c r="J200" s="40"/>
    </row>
    <row r="201" spans="1:10" ht="11.25">
      <c r="A201" s="41"/>
      <c r="B201" s="40"/>
      <c r="C201" s="40"/>
      <c r="D201" s="40"/>
      <c r="F201" s="40"/>
      <c r="H201" s="40"/>
      <c r="J201" s="40"/>
    </row>
    <row r="202" spans="1:10" ht="11.25">
      <c r="A202" s="41"/>
      <c r="B202" s="40"/>
      <c r="C202" s="40"/>
      <c r="D202" s="40"/>
      <c r="F202" s="40"/>
      <c r="H202" s="40"/>
      <c r="J202" s="40"/>
    </row>
    <row r="203" spans="1:10" ht="11.25">
      <c r="A203" s="41"/>
      <c r="B203" s="40"/>
      <c r="C203" s="40"/>
      <c r="D203" s="40"/>
      <c r="F203" s="40"/>
      <c r="H203" s="40"/>
      <c r="J203" s="40"/>
    </row>
    <row r="204" spans="1:10" ht="11.25">
      <c r="A204" s="41"/>
      <c r="B204" s="40"/>
      <c r="C204" s="40"/>
      <c r="D204" s="40"/>
      <c r="F204" s="40"/>
      <c r="H204" s="40"/>
      <c r="J204" s="40"/>
    </row>
    <row r="205" spans="1:10" ht="11.25">
      <c r="A205" s="41"/>
      <c r="B205" s="40"/>
      <c r="C205" s="40"/>
      <c r="D205" s="40"/>
      <c r="F205" s="40"/>
      <c r="H205" s="40"/>
      <c r="J205" s="40"/>
    </row>
    <row r="206" spans="1:10" ht="11.25">
      <c r="A206" s="41"/>
      <c r="B206" s="40"/>
      <c r="C206" s="40"/>
      <c r="D206" s="40"/>
      <c r="F206" s="40"/>
      <c r="H206" s="40"/>
      <c r="J206" s="40"/>
    </row>
    <row r="207" spans="1:10" ht="11.25">
      <c r="A207" s="41"/>
      <c r="B207" s="40"/>
      <c r="C207" s="40"/>
      <c r="D207" s="40"/>
      <c r="F207" s="40"/>
      <c r="H207" s="40"/>
      <c r="J207" s="40"/>
    </row>
    <row r="208" spans="1:10" ht="11.25">
      <c r="A208" s="41"/>
      <c r="B208" s="40"/>
      <c r="C208" s="40"/>
      <c r="D208" s="40"/>
      <c r="F208" s="40"/>
      <c r="H208" s="40"/>
      <c r="J208" s="40"/>
    </row>
    <row r="209" spans="1:10" ht="11.25">
      <c r="A209" s="41"/>
      <c r="B209" s="40"/>
      <c r="C209" s="40"/>
      <c r="D209" s="40"/>
      <c r="F209" s="40"/>
      <c r="H209" s="40"/>
      <c r="J209" s="40"/>
    </row>
    <row r="210" spans="1:10" ht="11.25">
      <c r="A210" s="41"/>
      <c r="B210" s="40"/>
      <c r="C210" s="40"/>
      <c r="D210" s="40"/>
      <c r="F210" s="40"/>
      <c r="H210" s="40"/>
      <c r="J210" s="40"/>
    </row>
    <row r="211" spans="1:10" ht="11.25">
      <c r="A211" s="41"/>
      <c r="B211" s="40"/>
      <c r="C211" s="40"/>
      <c r="D211" s="40"/>
      <c r="F211" s="40"/>
      <c r="H211" s="40"/>
      <c r="J211" s="40"/>
    </row>
    <row r="212" spans="1:10" ht="11.25">
      <c r="A212" s="41"/>
      <c r="B212" s="40"/>
      <c r="C212" s="40"/>
      <c r="D212" s="40"/>
      <c r="F212" s="40"/>
      <c r="H212" s="40"/>
      <c r="J212" s="40"/>
    </row>
    <row r="213" spans="1:10" ht="11.25">
      <c r="A213" s="41"/>
      <c r="B213" s="40"/>
      <c r="C213" s="40"/>
      <c r="D213" s="40"/>
      <c r="F213" s="40"/>
      <c r="H213" s="40"/>
      <c r="J213" s="40"/>
    </row>
    <row r="214" spans="1:10" ht="11.25">
      <c r="A214" s="41"/>
      <c r="B214" s="40"/>
      <c r="C214" s="40"/>
      <c r="D214" s="40"/>
      <c r="F214" s="40"/>
      <c r="H214" s="40"/>
      <c r="J214" s="40"/>
    </row>
    <row r="215" spans="1:10" ht="11.25">
      <c r="A215" s="41"/>
      <c r="B215" s="40"/>
      <c r="C215" s="40"/>
      <c r="D215" s="40"/>
      <c r="F215" s="40"/>
      <c r="H215" s="40"/>
      <c r="J215" s="40"/>
    </row>
    <row r="216" spans="1:10" ht="11.25">
      <c r="A216" s="41"/>
      <c r="B216" s="40"/>
      <c r="C216" s="40"/>
      <c r="D216" s="40"/>
      <c r="F216" s="40"/>
      <c r="H216" s="40"/>
      <c r="J216" s="40"/>
    </row>
    <row r="217" spans="1:10" ht="11.25">
      <c r="A217" s="41"/>
      <c r="B217" s="40"/>
      <c r="C217" s="40"/>
      <c r="D217" s="40"/>
      <c r="F217" s="40"/>
      <c r="H217" s="40"/>
      <c r="J217" s="40"/>
    </row>
    <row r="218" spans="1:10" ht="11.25">
      <c r="A218" s="41"/>
      <c r="B218" s="40"/>
      <c r="C218" s="40"/>
      <c r="D218" s="40"/>
      <c r="F218" s="40"/>
      <c r="H218" s="40"/>
      <c r="J218" s="40"/>
    </row>
    <row r="219" spans="1:10" ht="11.25">
      <c r="A219" s="41"/>
      <c r="B219" s="40"/>
      <c r="C219" s="40"/>
      <c r="D219" s="40"/>
      <c r="F219" s="40"/>
      <c r="H219" s="40"/>
      <c r="J219" s="40"/>
    </row>
    <row r="220" spans="1:10" ht="11.25">
      <c r="A220" s="41"/>
      <c r="B220" s="40"/>
      <c r="C220" s="40"/>
      <c r="D220" s="40"/>
      <c r="F220" s="40"/>
      <c r="H220" s="40"/>
      <c r="J220" s="40"/>
    </row>
    <row r="221" spans="1:10" ht="11.25">
      <c r="A221" s="41"/>
      <c r="B221" s="40"/>
      <c r="C221" s="40"/>
      <c r="D221" s="40"/>
      <c r="F221" s="40"/>
      <c r="H221" s="40"/>
      <c r="J221" s="40"/>
    </row>
    <row r="222" spans="1:10" ht="11.25">
      <c r="A222" s="41"/>
      <c r="B222" s="40"/>
      <c r="C222" s="40"/>
      <c r="D222" s="40"/>
      <c r="F222" s="40"/>
      <c r="H222" s="40"/>
      <c r="J222" s="40"/>
    </row>
    <row r="223" spans="1:10" ht="11.25">
      <c r="A223" s="41"/>
      <c r="B223" s="40"/>
      <c r="C223" s="40"/>
      <c r="D223" s="40"/>
      <c r="F223" s="40"/>
      <c r="H223" s="40"/>
      <c r="J223" s="40"/>
    </row>
    <row r="224" spans="1:10" ht="11.25">
      <c r="A224" s="41"/>
      <c r="B224" s="40"/>
      <c r="C224" s="40"/>
      <c r="D224" s="40"/>
      <c r="F224" s="40"/>
      <c r="H224" s="40"/>
      <c r="J224" s="40"/>
    </row>
    <row r="225" spans="1:10" ht="11.25">
      <c r="A225" s="41"/>
      <c r="B225" s="40"/>
      <c r="C225" s="40"/>
      <c r="D225" s="40"/>
      <c r="F225" s="40"/>
      <c r="H225" s="40"/>
      <c r="J225" s="40"/>
    </row>
    <row r="226" spans="1:10" ht="11.25">
      <c r="A226" s="41"/>
      <c r="B226" s="40"/>
      <c r="C226" s="40"/>
      <c r="D226" s="40"/>
      <c r="F226" s="40"/>
      <c r="H226" s="40"/>
      <c r="J226" s="40"/>
    </row>
    <row r="227" spans="1:10" ht="11.25">
      <c r="A227" s="41"/>
      <c r="B227" s="40"/>
      <c r="C227" s="40"/>
      <c r="D227" s="40"/>
      <c r="F227" s="40"/>
      <c r="H227" s="40"/>
      <c r="J227" s="40"/>
    </row>
    <row r="228" spans="1:10" ht="11.25">
      <c r="A228" s="41"/>
      <c r="B228" s="40"/>
      <c r="C228" s="40"/>
      <c r="D228" s="40"/>
      <c r="F228" s="40"/>
      <c r="H228" s="40"/>
      <c r="J228" s="40"/>
    </row>
    <row r="229" spans="1:10" ht="11.25">
      <c r="A229" s="41"/>
      <c r="B229" s="40"/>
      <c r="C229" s="40"/>
      <c r="D229" s="40"/>
      <c r="F229" s="40"/>
      <c r="H229" s="40"/>
      <c r="J229" s="40"/>
    </row>
    <row r="230" spans="1:10" ht="11.25">
      <c r="A230" s="41"/>
      <c r="B230" s="40"/>
      <c r="C230" s="40"/>
      <c r="D230" s="40"/>
      <c r="F230" s="40"/>
      <c r="H230" s="40"/>
      <c r="J230" s="40"/>
    </row>
    <row r="231" spans="1:10" ht="11.25">
      <c r="A231" s="41"/>
      <c r="B231" s="40"/>
      <c r="C231" s="40"/>
      <c r="D231" s="40"/>
      <c r="F231" s="40"/>
      <c r="H231" s="40"/>
      <c r="J231" s="40"/>
    </row>
    <row r="232" spans="1:10" ht="11.25">
      <c r="A232" s="41"/>
      <c r="B232" s="40"/>
      <c r="C232" s="40"/>
      <c r="D232" s="40"/>
      <c r="F232" s="40"/>
      <c r="H232" s="40"/>
      <c r="J232" s="40"/>
    </row>
    <row r="233" spans="1:10" ht="11.25">
      <c r="A233" s="41"/>
      <c r="B233" s="40"/>
      <c r="C233" s="40"/>
      <c r="D233" s="40"/>
      <c r="F233" s="40"/>
      <c r="H233" s="40"/>
      <c r="J233" s="40"/>
    </row>
    <row r="234" spans="1:10" ht="17.25" customHeight="1">
      <c r="A234" s="41"/>
      <c r="B234" s="40"/>
      <c r="C234" s="40"/>
      <c r="D234" s="40"/>
      <c r="F234" s="40"/>
      <c r="H234" s="40"/>
      <c r="J234" s="40"/>
    </row>
    <row r="235" spans="1:10" ht="11.25">
      <c r="A235" s="41"/>
      <c r="B235" s="40"/>
      <c r="C235" s="40"/>
      <c r="D235" s="40"/>
      <c r="F235" s="40"/>
      <c r="H235" s="40"/>
      <c r="J235" s="40"/>
    </row>
    <row r="236" spans="1:10" ht="11.25">
      <c r="A236" s="41"/>
      <c r="B236" s="40"/>
      <c r="C236" s="40"/>
      <c r="D236" s="40"/>
      <c r="F236" s="40"/>
      <c r="H236" s="40"/>
      <c r="J236" s="40"/>
    </row>
    <row r="237" spans="1:10" ht="3.75" customHeight="1">
      <c r="A237" s="41"/>
      <c r="B237" s="40"/>
      <c r="C237" s="40"/>
      <c r="D237" s="40"/>
      <c r="F237" s="40"/>
      <c r="H237" s="40"/>
      <c r="J237" s="40"/>
    </row>
    <row r="238" spans="1:10" ht="11.25">
      <c r="A238" s="41"/>
      <c r="B238" s="40"/>
      <c r="C238" s="40"/>
      <c r="D238" s="40"/>
      <c r="F238" s="40"/>
      <c r="H238" s="40"/>
      <c r="J238" s="40"/>
    </row>
    <row r="239" spans="1:10" ht="11.25">
      <c r="A239" s="41"/>
      <c r="B239" s="40"/>
      <c r="C239" s="40"/>
      <c r="D239" s="40"/>
      <c r="F239" s="40"/>
      <c r="H239" s="40"/>
      <c r="J239" s="40"/>
    </row>
    <row r="240" spans="1:10" ht="11.25">
      <c r="A240" s="41"/>
      <c r="B240" s="40"/>
      <c r="C240" s="40"/>
      <c r="D240" s="40"/>
      <c r="F240" s="40"/>
      <c r="H240" s="40"/>
      <c r="J240" s="40"/>
    </row>
    <row r="241" spans="1:10" ht="11.25">
      <c r="A241" s="41"/>
      <c r="B241" s="40"/>
      <c r="C241" s="40"/>
      <c r="D241" s="40"/>
      <c r="F241" s="40"/>
      <c r="H241" s="40"/>
      <c r="J241" s="40"/>
    </row>
    <row r="242" spans="1:10" ht="11.25">
      <c r="A242" s="41"/>
      <c r="B242" s="40"/>
      <c r="C242" s="40"/>
      <c r="D242" s="40"/>
      <c r="F242" s="40"/>
      <c r="H242" s="40"/>
      <c r="J242" s="40"/>
    </row>
    <row r="243" spans="1:10" ht="11.25">
      <c r="A243" s="41"/>
      <c r="B243" s="40"/>
      <c r="C243" s="40"/>
      <c r="D243" s="40"/>
      <c r="F243" s="40"/>
      <c r="H243" s="40"/>
      <c r="J243" s="40"/>
    </row>
    <row r="244" spans="1:10" ht="11.25">
      <c r="A244" s="41"/>
      <c r="B244" s="40"/>
      <c r="C244" s="40"/>
      <c r="D244" s="40"/>
      <c r="F244" s="40"/>
      <c r="H244" s="40"/>
      <c r="J244" s="40"/>
    </row>
    <row r="245" spans="1:10" ht="11.25">
      <c r="A245" s="41"/>
      <c r="B245" s="40"/>
      <c r="C245" s="40"/>
      <c r="D245" s="40"/>
      <c r="F245" s="40"/>
      <c r="H245" s="40"/>
      <c r="J245" s="40"/>
    </row>
    <row r="246" spans="1:10" ht="11.25">
      <c r="A246" s="41"/>
      <c r="B246" s="40"/>
      <c r="C246" s="40"/>
      <c r="D246" s="40"/>
      <c r="F246" s="40"/>
      <c r="H246" s="40"/>
      <c r="J246" s="40"/>
    </row>
    <row r="247" spans="1:10" ht="11.25">
      <c r="A247" s="41"/>
      <c r="B247" s="40"/>
      <c r="C247" s="40"/>
      <c r="D247" s="40"/>
      <c r="F247" s="40"/>
      <c r="H247" s="40"/>
      <c r="J247" s="40"/>
    </row>
    <row r="248" spans="1:10" ht="11.25">
      <c r="A248" s="41"/>
      <c r="B248" s="40"/>
      <c r="C248" s="40"/>
      <c r="D248" s="40"/>
      <c r="F248" s="40"/>
      <c r="H248" s="40"/>
      <c r="J248" s="40"/>
    </row>
    <row r="249" spans="1:10" ht="11.25">
      <c r="A249" s="41"/>
      <c r="B249" s="40"/>
      <c r="C249" s="40"/>
      <c r="D249" s="40"/>
      <c r="F249" s="40"/>
      <c r="H249" s="40"/>
      <c r="J249" s="40"/>
    </row>
    <row r="250" spans="1:10" ht="11.25">
      <c r="A250" s="41"/>
      <c r="B250" s="40"/>
      <c r="C250" s="40"/>
      <c r="D250" s="40"/>
      <c r="F250" s="40"/>
      <c r="H250" s="40"/>
      <c r="J250" s="40"/>
    </row>
    <row r="251" spans="1:10" ht="11.25">
      <c r="A251" s="41"/>
      <c r="B251" s="40"/>
      <c r="C251" s="40"/>
      <c r="D251" s="40"/>
      <c r="F251" s="40"/>
      <c r="H251" s="40"/>
      <c r="J251" s="40"/>
    </row>
    <row r="252" spans="4:10" ht="11.25">
      <c r="D252" s="40"/>
      <c r="F252" s="40"/>
      <c r="H252" s="40"/>
      <c r="J252" s="40"/>
    </row>
    <row r="253" spans="4:10" ht="11.25">
      <c r="D253" s="40"/>
      <c r="F253" s="40"/>
      <c r="H253" s="40"/>
      <c r="J253" s="40"/>
    </row>
    <row r="254" spans="4:10" ht="11.25">
      <c r="D254" s="40"/>
      <c r="F254" s="40"/>
      <c r="H254" s="40"/>
      <c r="J254" s="40"/>
    </row>
    <row r="255" spans="4:10" ht="11.25">
      <c r="D255" s="40"/>
      <c r="F255" s="40"/>
      <c r="H255" s="40"/>
      <c r="J255" s="40"/>
    </row>
    <row r="256" spans="4:10" ht="11.25">
      <c r="D256" s="40"/>
      <c r="F256" s="40"/>
      <c r="H256" s="40"/>
      <c r="J256" s="40"/>
    </row>
    <row r="257" spans="4:10" ht="11.25">
      <c r="D257" s="40"/>
      <c r="F257" s="40"/>
      <c r="H257" s="40"/>
      <c r="J257" s="40"/>
    </row>
    <row r="258" spans="4:10" ht="11.25">
      <c r="D258" s="40"/>
      <c r="F258" s="40"/>
      <c r="H258" s="40"/>
      <c r="J258" s="40"/>
    </row>
    <row r="259" spans="4:10" ht="11.25">
      <c r="D259" s="40"/>
      <c r="F259" s="40"/>
      <c r="H259" s="40"/>
      <c r="J259" s="40"/>
    </row>
    <row r="260" spans="4:10" ht="11.25">
      <c r="D260" s="40"/>
      <c r="F260" s="40"/>
      <c r="H260" s="40"/>
      <c r="J260" s="40"/>
    </row>
    <row r="261" spans="4:10" ht="11.25">
      <c r="D261" s="40"/>
      <c r="F261" s="40"/>
      <c r="H261" s="40"/>
      <c r="J261" s="40"/>
    </row>
    <row r="262" spans="4:10" ht="11.25">
      <c r="D262" s="40"/>
      <c r="F262" s="40"/>
      <c r="H262" s="40"/>
      <c r="J262" s="40"/>
    </row>
    <row r="263" spans="4:10" ht="11.25">
      <c r="D263" s="40"/>
      <c r="F263" s="40"/>
      <c r="H263" s="40"/>
      <c r="J263" s="40"/>
    </row>
    <row r="264" spans="4:10" ht="11.25">
      <c r="D264" s="40"/>
      <c r="F264" s="40"/>
      <c r="H264" s="40"/>
      <c r="J264" s="40"/>
    </row>
    <row r="265" spans="6:10" ht="11.25">
      <c r="F265" s="40"/>
      <c r="H265" s="40"/>
      <c r="J265" s="40"/>
    </row>
    <row r="266" spans="6:10" ht="11.25">
      <c r="F266" s="40"/>
      <c r="H266" s="40"/>
      <c r="J266" s="40"/>
    </row>
    <row r="267" spans="6:10" ht="11.25">
      <c r="F267" s="40"/>
      <c r="H267" s="40"/>
      <c r="J267" s="40"/>
    </row>
    <row r="268" spans="6:10" ht="11.25">
      <c r="F268" s="40"/>
      <c r="H268" s="40"/>
      <c r="J268" s="40"/>
    </row>
    <row r="269" spans="6:10" ht="11.25">
      <c r="F269" s="40"/>
      <c r="H269" s="40"/>
      <c r="J269" s="40"/>
    </row>
    <row r="270" spans="6:10" ht="11.25">
      <c r="F270" s="40"/>
      <c r="H270" s="40"/>
      <c r="J270" s="40"/>
    </row>
    <row r="271" spans="6:10" ht="11.25">
      <c r="F271" s="40"/>
      <c r="H271" s="40"/>
      <c r="J271" s="40"/>
    </row>
    <row r="272" spans="6:10" ht="11.25">
      <c r="F272" s="40"/>
      <c r="H272" s="40"/>
      <c r="J272" s="40"/>
    </row>
    <row r="273" spans="6:10" ht="11.25">
      <c r="F273" s="40"/>
      <c r="H273" s="40"/>
      <c r="J273" s="40"/>
    </row>
    <row r="274" spans="6:10" ht="11.25">
      <c r="F274" s="40"/>
      <c r="H274" s="40"/>
      <c r="J274" s="40"/>
    </row>
    <row r="275" spans="6:10" ht="11.25">
      <c r="F275" s="40"/>
      <c r="H275" s="40"/>
      <c r="J275" s="40"/>
    </row>
    <row r="276" spans="6:10" ht="11.25">
      <c r="F276" s="40"/>
      <c r="H276" s="40"/>
      <c r="J276" s="40"/>
    </row>
    <row r="277" spans="6:10" ht="11.25">
      <c r="F277" s="40"/>
      <c r="H277" s="40"/>
      <c r="J277" s="40"/>
    </row>
    <row r="278" spans="6:10" ht="11.25">
      <c r="F278" s="40"/>
      <c r="H278" s="40"/>
      <c r="J278" s="40"/>
    </row>
    <row r="279" spans="6:10" ht="11.25">
      <c r="F279" s="40"/>
      <c r="H279" s="40"/>
      <c r="J279" s="40"/>
    </row>
    <row r="280" spans="6:10" ht="11.25">
      <c r="F280" s="40"/>
      <c r="H280" s="40"/>
      <c r="J280" s="40"/>
    </row>
    <row r="281" spans="6:10" ht="11.25">
      <c r="F281" s="40"/>
      <c r="H281" s="40"/>
      <c r="J281" s="40"/>
    </row>
    <row r="282" spans="6:10" ht="11.25">
      <c r="F282" s="40"/>
      <c r="H282" s="40"/>
      <c r="J282" s="40"/>
    </row>
    <row r="283" spans="6:10" ht="11.25">
      <c r="F283" s="40"/>
      <c r="H283" s="40"/>
      <c r="J283" s="40"/>
    </row>
    <row r="284" spans="6:10" ht="11.25">
      <c r="F284" s="40"/>
      <c r="H284" s="40"/>
      <c r="J284" s="40"/>
    </row>
    <row r="285" spans="6:10" ht="11.25">
      <c r="F285" s="40"/>
      <c r="H285" s="40"/>
      <c r="J285" s="40"/>
    </row>
    <row r="286" spans="6:10" ht="11.25">
      <c r="F286" s="40"/>
      <c r="H286" s="40"/>
      <c r="J286" s="40"/>
    </row>
    <row r="287" spans="6:10" ht="11.25">
      <c r="F287" s="40"/>
      <c r="H287" s="40"/>
      <c r="J287" s="40"/>
    </row>
    <row r="288" spans="6:10" ht="11.25">
      <c r="F288" s="40"/>
      <c r="H288" s="40"/>
      <c r="J288" s="40"/>
    </row>
    <row r="289" spans="6:10" ht="11.25">
      <c r="F289" s="40"/>
      <c r="H289" s="40"/>
      <c r="J289" s="40"/>
    </row>
    <row r="290" spans="6:10" ht="11.25">
      <c r="F290" s="40"/>
      <c r="H290" s="40"/>
      <c r="J290" s="40"/>
    </row>
    <row r="291" spans="6:10" ht="11.25">
      <c r="F291" s="40"/>
      <c r="H291" s="40"/>
      <c r="J291" s="40"/>
    </row>
    <row r="292" spans="6:10" ht="11.25">
      <c r="F292" s="40"/>
      <c r="H292" s="40"/>
      <c r="J292" s="40"/>
    </row>
    <row r="293" spans="6:10" ht="11.25">
      <c r="F293" s="40"/>
      <c r="H293" s="40"/>
      <c r="J293" s="40"/>
    </row>
    <row r="294" spans="6:10" ht="11.25">
      <c r="F294" s="40"/>
      <c r="H294" s="40"/>
      <c r="J294" s="40"/>
    </row>
    <row r="295" spans="6:10" ht="11.25">
      <c r="F295" s="40"/>
      <c r="H295" s="40"/>
      <c r="J295" s="40"/>
    </row>
    <row r="296" spans="6:10" ht="11.25">
      <c r="F296" s="40"/>
      <c r="H296" s="40"/>
      <c r="J296" s="40"/>
    </row>
    <row r="297" spans="6:10" ht="11.25">
      <c r="F297" s="40"/>
      <c r="H297" s="40"/>
      <c r="J297" s="40"/>
    </row>
    <row r="298" spans="6:10" ht="11.25">
      <c r="F298" s="40"/>
      <c r="H298" s="40"/>
      <c r="J298" s="40"/>
    </row>
    <row r="299" spans="6:10" ht="11.25">
      <c r="F299" s="40"/>
      <c r="H299" s="40"/>
      <c r="J299" s="40"/>
    </row>
    <row r="300" spans="6:10" ht="11.25">
      <c r="F300" s="40"/>
      <c r="H300" s="40"/>
      <c r="J300" s="40"/>
    </row>
    <row r="301" spans="6:10" ht="11.25">
      <c r="F301" s="40"/>
      <c r="H301" s="40"/>
      <c r="J301" s="40"/>
    </row>
    <row r="302" spans="6:10" ht="11.25">
      <c r="F302" s="40"/>
      <c r="H302" s="40"/>
      <c r="J302" s="40"/>
    </row>
    <row r="303" spans="6:10" ht="11.25">
      <c r="F303" s="40"/>
      <c r="H303" s="40"/>
      <c r="J303" s="40"/>
    </row>
    <row r="304" spans="6:10" ht="11.25">
      <c r="F304" s="40"/>
      <c r="H304" s="40"/>
      <c r="J304" s="40"/>
    </row>
    <row r="305" spans="6:10" ht="11.25">
      <c r="F305" s="40"/>
      <c r="H305" s="40"/>
      <c r="J305" s="40"/>
    </row>
    <row r="306" spans="6:10" ht="11.25">
      <c r="F306" s="40"/>
      <c r="H306" s="40"/>
      <c r="J306" s="40"/>
    </row>
    <row r="307" spans="6:10" ht="11.25">
      <c r="F307" s="40"/>
      <c r="H307" s="40"/>
      <c r="J307" s="40"/>
    </row>
    <row r="308" spans="6:10" ht="11.25">
      <c r="F308" s="40"/>
      <c r="H308" s="40"/>
      <c r="J308" s="40"/>
    </row>
    <row r="309" spans="6:10" ht="11.25">
      <c r="F309" s="40"/>
      <c r="H309" s="40"/>
      <c r="J309" s="40"/>
    </row>
    <row r="310" spans="6:10" ht="11.25">
      <c r="F310" s="40"/>
      <c r="H310" s="40"/>
      <c r="J310" s="40"/>
    </row>
    <row r="311" spans="6:10" ht="11.25">
      <c r="F311" s="40"/>
      <c r="H311" s="40"/>
      <c r="J311" s="40"/>
    </row>
    <row r="312" spans="6:10" ht="11.25">
      <c r="F312" s="40"/>
      <c r="H312" s="40"/>
      <c r="J312" s="40"/>
    </row>
    <row r="313" spans="6:10" ht="11.25">
      <c r="F313" s="40"/>
      <c r="H313" s="40"/>
      <c r="J313" s="40"/>
    </row>
    <row r="314" spans="6:10" ht="11.25">
      <c r="F314" s="40"/>
      <c r="H314" s="40"/>
      <c r="J314" s="40"/>
    </row>
    <row r="315" spans="6:10" ht="11.25">
      <c r="F315" s="40"/>
      <c r="H315" s="40"/>
      <c r="J315" s="40"/>
    </row>
  </sheetData>
  <sheetProtection/>
  <mergeCells count="49">
    <mergeCell ref="D5:K5"/>
    <mergeCell ref="J6:K6"/>
    <mergeCell ref="A8:K8"/>
    <mergeCell ref="A75:K75"/>
    <mergeCell ref="D126:E126"/>
    <mergeCell ref="A110:K110"/>
    <mergeCell ref="J126:K126"/>
    <mergeCell ref="A124:K124"/>
    <mergeCell ref="F6:G6"/>
    <mergeCell ref="H6:I6"/>
    <mergeCell ref="D6:E6"/>
    <mergeCell ref="B129:C129"/>
    <mergeCell ref="B128:C128"/>
    <mergeCell ref="B134:C134"/>
    <mergeCell ref="B139:C139"/>
    <mergeCell ref="B136:C136"/>
    <mergeCell ref="B132:C132"/>
    <mergeCell ref="A64:K64"/>
    <mergeCell ref="B135:C135"/>
    <mergeCell ref="B133:C133"/>
    <mergeCell ref="B159:C159"/>
    <mergeCell ref="B130:C130"/>
    <mergeCell ref="F126:G126"/>
    <mergeCell ref="D125:K125"/>
    <mergeCell ref="B125:C127"/>
    <mergeCell ref="H126:I126"/>
    <mergeCell ref="B131:C131"/>
    <mergeCell ref="B142:C142"/>
    <mergeCell ref="B138:C138"/>
    <mergeCell ref="B154:C154"/>
    <mergeCell ref="B160:C160"/>
    <mergeCell ref="B157:C157"/>
    <mergeCell ref="B158:C158"/>
    <mergeCell ref="B137:C137"/>
    <mergeCell ref="B141:C141"/>
    <mergeCell ref="B146:C146"/>
    <mergeCell ref="B143:C143"/>
    <mergeCell ref="B140:C140"/>
    <mergeCell ref="B144:C144"/>
    <mergeCell ref="B151:C151"/>
    <mergeCell ref="B149:C149"/>
    <mergeCell ref="B156:C156"/>
    <mergeCell ref="B150:C150"/>
    <mergeCell ref="B148:C148"/>
    <mergeCell ref="B145:C145"/>
    <mergeCell ref="B147:C147"/>
    <mergeCell ref="B152:C152"/>
    <mergeCell ref="B153:C153"/>
    <mergeCell ref="B155:C155"/>
  </mergeCells>
  <printOptions/>
  <pageMargins left="0" right="0" top="0.16" bottom="0.18" header="0" footer="0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zoomScale="130" zoomScaleNormal="130" zoomScalePageLayoutView="0" workbookViewId="0" topLeftCell="A1">
      <selection activeCell="O13" sqref="O13"/>
    </sheetView>
  </sheetViews>
  <sheetFormatPr defaultColWidth="9.00390625" defaultRowHeight="12.75"/>
  <cols>
    <col min="1" max="1" width="18.50390625" style="0" customWidth="1"/>
    <col min="2" max="2" width="7.625" style="57" customWidth="1"/>
    <col min="3" max="9" width="8.625" style="0" customWidth="1"/>
    <col min="10" max="10" width="9.50390625" style="0" customWidth="1"/>
    <col min="11" max="11" width="8.375" style="0" customWidth="1"/>
    <col min="12" max="12" width="8.625" style="0" customWidth="1"/>
    <col min="13" max="13" width="9.125" style="104" customWidth="1"/>
  </cols>
  <sheetData>
    <row r="1" spans="3:10" ht="12" customHeight="1">
      <c r="C1" s="253" t="s">
        <v>254</v>
      </c>
      <c r="D1" s="254"/>
      <c r="E1" s="254"/>
      <c r="F1" s="254"/>
      <c r="G1" s="254"/>
      <c r="H1" s="254"/>
      <c r="I1" s="254"/>
      <c r="J1" s="254"/>
    </row>
    <row r="2" spans="3:10" ht="25.5" customHeight="1">
      <c r="C2" s="254"/>
      <c r="D2" s="254"/>
      <c r="E2" s="254"/>
      <c r="F2" s="254"/>
      <c r="G2" s="254"/>
      <c r="H2" s="254"/>
      <c r="I2" s="254"/>
      <c r="J2" s="254"/>
    </row>
    <row r="3" spans="3:10" ht="6.75" customHeight="1">
      <c r="C3" s="255" t="s">
        <v>328</v>
      </c>
      <c r="D3" s="255"/>
      <c r="E3" s="255"/>
      <c r="F3" s="255"/>
      <c r="G3" s="255"/>
      <c r="H3" s="255"/>
      <c r="I3" s="255"/>
      <c r="J3" s="255"/>
    </row>
    <row r="4" spans="3:10" ht="12.75">
      <c r="C4" s="255"/>
      <c r="D4" s="255"/>
      <c r="E4" s="255"/>
      <c r="F4" s="255"/>
      <c r="G4" s="255"/>
      <c r="H4" s="255"/>
      <c r="I4" s="255"/>
      <c r="J4" s="255"/>
    </row>
    <row r="5" spans="3:10" ht="1.5" customHeight="1">
      <c r="C5" s="255" t="s">
        <v>121</v>
      </c>
      <c r="D5" s="254"/>
      <c r="E5" s="254"/>
      <c r="F5" s="254"/>
      <c r="G5" s="254"/>
      <c r="H5" s="254"/>
      <c r="I5" s="254"/>
      <c r="J5" s="254"/>
    </row>
    <row r="6" spans="1:10" ht="12.75" customHeight="1" thickBot="1">
      <c r="A6" s="108"/>
      <c r="B6" s="109"/>
      <c r="C6" s="254"/>
      <c r="D6" s="254"/>
      <c r="E6" s="254"/>
      <c r="F6" s="254"/>
      <c r="G6" s="254"/>
      <c r="H6" s="254"/>
      <c r="I6" s="254"/>
      <c r="J6" s="254"/>
    </row>
    <row r="7" spans="1:10" ht="9" customHeight="1" hidden="1" thickBot="1">
      <c r="A7" s="108"/>
      <c r="B7" s="109"/>
      <c r="C7" s="110"/>
      <c r="D7" s="110"/>
      <c r="E7" s="110"/>
      <c r="F7" s="110"/>
      <c r="G7" s="110"/>
      <c r="H7" s="110"/>
      <c r="I7" s="110"/>
      <c r="J7" s="110"/>
    </row>
    <row r="8" spans="1:10" ht="4.5" customHeight="1" hidden="1" thickBot="1" thickTop="1">
      <c r="A8" s="111"/>
      <c r="B8" s="112"/>
      <c r="C8" s="113"/>
      <c r="D8" s="113"/>
      <c r="E8" s="113"/>
      <c r="F8" s="113"/>
      <c r="G8" s="113"/>
      <c r="H8" s="113"/>
      <c r="I8" s="113"/>
      <c r="J8" s="113"/>
    </row>
    <row r="9" spans="1:13" s="22" customFormat="1" ht="13.5" customHeight="1" thickBot="1">
      <c r="A9" s="256" t="s">
        <v>84</v>
      </c>
      <c r="B9" s="115" t="s">
        <v>47</v>
      </c>
      <c r="C9" s="259" t="s">
        <v>103</v>
      </c>
      <c r="D9" s="260"/>
      <c r="E9" s="260"/>
      <c r="F9" s="260"/>
      <c r="G9" s="260"/>
      <c r="H9" s="260"/>
      <c r="I9" s="260"/>
      <c r="J9" s="261"/>
      <c r="K9" s="28"/>
      <c r="L9" s="28"/>
      <c r="M9" s="101"/>
    </row>
    <row r="10" spans="1:13" s="22" customFormat="1" ht="11.25" customHeight="1" thickBot="1">
      <c r="A10" s="257"/>
      <c r="B10" s="62" t="s">
        <v>61</v>
      </c>
      <c r="C10" s="275" t="s">
        <v>37</v>
      </c>
      <c r="D10" s="261"/>
      <c r="E10" s="259" t="s">
        <v>48</v>
      </c>
      <c r="F10" s="261"/>
      <c r="G10" s="259" t="s">
        <v>69</v>
      </c>
      <c r="H10" s="261"/>
      <c r="I10" s="259" t="s">
        <v>70</v>
      </c>
      <c r="J10" s="261"/>
      <c r="K10" s="28"/>
      <c r="L10" s="28"/>
      <c r="M10" s="101"/>
    </row>
    <row r="11" spans="1:13" s="22" customFormat="1" ht="11.25" customHeight="1" thickBot="1">
      <c r="A11" s="258"/>
      <c r="B11" s="63"/>
      <c r="C11" s="58" t="s">
        <v>102</v>
      </c>
      <c r="D11" s="37" t="s">
        <v>100</v>
      </c>
      <c r="E11" s="37" t="s">
        <v>102</v>
      </c>
      <c r="F11" s="37" t="s">
        <v>100</v>
      </c>
      <c r="G11" s="37" t="s">
        <v>102</v>
      </c>
      <c r="H11" s="37" t="s">
        <v>100</v>
      </c>
      <c r="I11" s="37" t="s">
        <v>102</v>
      </c>
      <c r="J11" s="37" t="s">
        <v>100</v>
      </c>
      <c r="K11" s="25"/>
      <c r="L11" s="26"/>
      <c r="M11" s="101"/>
    </row>
    <row r="12" spans="1:13" s="22" customFormat="1" ht="12.75" customHeight="1" thickBot="1">
      <c r="A12" s="263" t="s">
        <v>77</v>
      </c>
      <c r="B12" s="260"/>
      <c r="C12" s="260"/>
      <c r="D12" s="260"/>
      <c r="E12" s="260"/>
      <c r="F12" s="260"/>
      <c r="G12" s="260"/>
      <c r="H12" s="260"/>
      <c r="I12" s="260"/>
      <c r="J12" s="261"/>
      <c r="K12" s="25"/>
      <c r="L12" s="26"/>
      <c r="M12" s="101"/>
    </row>
    <row r="13" spans="1:13" s="22" customFormat="1" ht="11.25" customHeight="1">
      <c r="A13" s="123" t="s">
        <v>307</v>
      </c>
      <c r="B13" s="60">
        <v>12</v>
      </c>
      <c r="C13" s="65">
        <f aca="true" t="shared" si="0" ref="C13:C23">M13*D13/1000</f>
        <v>476.56</v>
      </c>
      <c r="D13" s="76">
        <f>F13+500</f>
        <v>80500</v>
      </c>
      <c r="E13" s="49">
        <f aca="true" t="shared" si="1" ref="E13:E23">M13*F13/1000</f>
        <v>473.6</v>
      </c>
      <c r="F13" s="76">
        <f>H13+500</f>
        <v>80000</v>
      </c>
      <c r="G13" s="49">
        <f aca="true" t="shared" si="2" ref="G13:G23">M13*H13/1000</f>
        <v>470.64</v>
      </c>
      <c r="H13" s="76">
        <f>J13+500</f>
        <v>79500</v>
      </c>
      <c r="I13" s="68">
        <f aca="true" t="shared" si="3" ref="I13:I23">M13*J13/1000</f>
        <v>467.68</v>
      </c>
      <c r="J13" s="76">
        <v>79000</v>
      </c>
      <c r="K13" s="33"/>
      <c r="L13" s="32"/>
      <c r="M13" s="101">
        <v>5.92</v>
      </c>
    </row>
    <row r="14" spans="1:13" s="22" customFormat="1" ht="11.25" customHeight="1">
      <c r="A14" s="123" t="s">
        <v>160</v>
      </c>
      <c r="B14" s="141" t="s">
        <v>134</v>
      </c>
      <c r="C14" s="65">
        <f t="shared" si="0"/>
        <v>546.0993000000001</v>
      </c>
      <c r="D14" s="76">
        <f>F14+200</f>
        <v>77100</v>
      </c>
      <c r="E14" s="49">
        <f t="shared" si="1"/>
        <v>544.6827000000001</v>
      </c>
      <c r="F14" s="76">
        <f>H14+200</f>
        <v>76900</v>
      </c>
      <c r="G14" s="49">
        <f t="shared" si="2"/>
        <v>543.2660999999999</v>
      </c>
      <c r="H14" s="76">
        <f>J14+200</f>
        <v>76700</v>
      </c>
      <c r="I14" s="68">
        <f t="shared" si="3"/>
        <v>541.8495</v>
      </c>
      <c r="J14" s="76">
        <v>76500</v>
      </c>
      <c r="K14" s="33"/>
      <c r="L14" s="32"/>
      <c r="M14" s="101">
        <v>7.083</v>
      </c>
    </row>
    <row r="15" spans="1:22" s="22" customFormat="1" ht="11.25" customHeight="1">
      <c r="A15" s="124" t="s">
        <v>174</v>
      </c>
      <c r="B15" s="141" t="s">
        <v>134</v>
      </c>
      <c r="C15" s="65">
        <f t="shared" si="0"/>
        <v>661.7493000000001</v>
      </c>
      <c r="D15" s="76">
        <f aca="true" t="shared" si="4" ref="D15:D23">F15+200</f>
        <v>77100</v>
      </c>
      <c r="E15" s="49">
        <f t="shared" si="1"/>
        <v>660.0327000000001</v>
      </c>
      <c r="F15" s="76">
        <f aca="true" t="shared" si="5" ref="F15:F23">H15+200</f>
        <v>76900</v>
      </c>
      <c r="G15" s="49">
        <f t="shared" si="2"/>
        <v>658.3161</v>
      </c>
      <c r="H15" s="76">
        <f aca="true" t="shared" si="6" ref="H15:H23">J15+200</f>
        <v>76700</v>
      </c>
      <c r="I15" s="68">
        <f t="shared" si="3"/>
        <v>656.5995</v>
      </c>
      <c r="J15" s="76">
        <v>76500</v>
      </c>
      <c r="K15" s="29"/>
      <c r="M15" s="101">
        <v>8.583</v>
      </c>
      <c r="Q15" s="24"/>
      <c r="R15" s="24"/>
      <c r="S15" s="24"/>
      <c r="T15" s="24"/>
      <c r="U15" s="24"/>
      <c r="V15" s="24"/>
    </row>
    <row r="16" spans="1:22" s="22" customFormat="1" ht="11.25" customHeight="1">
      <c r="A16" s="124" t="s">
        <v>132</v>
      </c>
      <c r="B16" s="141" t="s">
        <v>134</v>
      </c>
      <c r="C16" s="65">
        <f t="shared" si="0"/>
        <v>868.8643000000001</v>
      </c>
      <c r="D16" s="76">
        <f t="shared" si="4"/>
        <v>82100</v>
      </c>
      <c r="E16" s="49">
        <f t="shared" si="1"/>
        <v>866.7477000000001</v>
      </c>
      <c r="F16" s="76">
        <f t="shared" si="5"/>
        <v>81900</v>
      </c>
      <c r="G16" s="49">
        <f t="shared" si="2"/>
        <v>864.6311</v>
      </c>
      <c r="H16" s="76">
        <f t="shared" si="6"/>
        <v>81700</v>
      </c>
      <c r="I16" s="68">
        <f t="shared" si="3"/>
        <v>862.5145</v>
      </c>
      <c r="J16" s="76">
        <v>81500</v>
      </c>
      <c r="K16" s="29"/>
      <c r="M16" s="101">
        <v>10.583</v>
      </c>
      <c r="Q16" s="24"/>
      <c r="R16" s="24"/>
      <c r="S16" s="24"/>
      <c r="T16" s="24"/>
      <c r="U16" s="24"/>
      <c r="V16" s="24"/>
    </row>
    <row r="17" spans="1:22" s="22" customFormat="1" ht="11.25" customHeight="1">
      <c r="A17" s="125" t="s">
        <v>179</v>
      </c>
      <c r="B17" s="60">
        <v>12</v>
      </c>
      <c r="C17" s="65">
        <f t="shared" si="0"/>
        <v>1046.775</v>
      </c>
      <c r="D17" s="76">
        <f t="shared" si="4"/>
        <v>82100</v>
      </c>
      <c r="E17" s="49">
        <f t="shared" si="1"/>
        <v>1044.225</v>
      </c>
      <c r="F17" s="76">
        <f t="shared" si="5"/>
        <v>81900</v>
      </c>
      <c r="G17" s="49">
        <f t="shared" si="2"/>
        <v>1041.675</v>
      </c>
      <c r="H17" s="76">
        <f t="shared" si="6"/>
        <v>81700</v>
      </c>
      <c r="I17" s="68">
        <f t="shared" si="3"/>
        <v>1039.125</v>
      </c>
      <c r="J17" s="76">
        <v>81500</v>
      </c>
      <c r="K17" s="29"/>
      <c r="L17" s="25"/>
      <c r="M17" s="101">
        <v>12.75</v>
      </c>
      <c r="O17" s="36"/>
      <c r="Q17" s="25"/>
      <c r="R17" s="26"/>
      <c r="S17" s="21"/>
      <c r="T17" s="21"/>
      <c r="U17" s="21"/>
      <c r="V17" s="21"/>
    </row>
    <row r="18" spans="1:22" s="22" customFormat="1" ht="11.25" customHeight="1">
      <c r="A18" s="125" t="s">
        <v>172</v>
      </c>
      <c r="B18" s="141" t="s">
        <v>134</v>
      </c>
      <c r="C18" s="65">
        <f t="shared" si="0"/>
        <v>1197.018</v>
      </c>
      <c r="D18" s="76">
        <f t="shared" si="4"/>
        <v>82100</v>
      </c>
      <c r="E18" s="49">
        <f t="shared" si="1"/>
        <v>1194.102</v>
      </c>
      <c r="F18" s="76">
        <f t="shared" si="5"/>
        <v>81900</v>
      </c>
      <c r="G18" s="49">
        <f t="shared" si="2"/>
        <v>1191.186</v>
      </c>
      <c r="H18" s="76">
        <f t="shared" si="6"/>
        <v>81700</v>
      </c>
      <c r="I18" s="68">
        <f t="shared" si="3"/>
        <v>1188.27</v>
      </c>
      <c r="J18" s="76">
        <v>81500</v>
      </c>
      <c r="M18" s="101">
        <v>14.58</v>
      </c>
      <c r="O18" s="36"/>
      <c r="P18" s="180"/>
      <c r="Q18" s="25"/>
      <c r="R18" s="26"/>
      <c r="S18" s="21"/>
      <c r="T18" s="21"/>
      <c r="U18" s="21"/>
      <c r="V18" s="21"/>
    </row>
    <row r="19" spans="1:22" s="22" customFormat="1" ht="11.25" customHeight="1">
      <c r="A19" s="125" t="s">
        <v>173</v>
      </c>
      <c r="B19" s="61">
        <v>12</v>
      </c>
      <c r="C19" s="65">
        <f t="shared" si="0"/>
        <v>1376.9420000000002</v>
      </c>
      <c r="D19" s="76">
        <f t="shared" si="4"/>
        <v>82600</v>
      </c>
      <c r="E19" s="49">
        <f t="shared" si="1"/>
        <v>1373.6080000000002</v>
      </c>
      <c r="F19" s="76">
        <f t="shared" si="5"/>
        <v>82400</v>
      </c>
      <c r="G19" s="49">
        <f t="shared" si="2"/>
        <v>1370.2740000000003</v>
      </c>
      <c r="H19" s="76">
        <f t="shared" si="6"/>
        <v>82200</v>
      </c>
      <c r="I19" s="68">
        <f t="shared" si="3"/>
        <v>1366.9400000000003</v>
      </c>
      <c r="J19" s="76">
        <v>82000</v>
      </c>
      <c r="M19" s="101">
        <v>16.67</v>
      </c>
      <c r="O19" s="36"/>
      <c r="Q19" s="25"/>
      <c r="R19" s="26"/>
      <c r="S19" s="21"/>
      <c r="T19" s="21"/>
      <c r="U19" s="21"/>
      <c r="V19" s="21"/>
    </row>
    <row r="20" spans="1:22" s="22" customFormat="1" ht="11.25" customHeight="1">
      <c r="A20" s="125" t="s">
        <v>255</v>
      </c>
      <c r="B20" s="61">
        <v>12</v>
      </c>
      <c r="C20" s="66">
        <f t="shared" si="0"/>
        <v>2191.825</v>
      </c>
      <c r="D20" s="76">
        <f t="shared" si="4"/>
        <v>120100</v>
      </c>
      <c r="E20" s="67">
        <f t="shared" si="1"/>
        <v>2188.175</v>
      </c>
      <c r="F20" s="76">
        <f t="shared" si="5"/>
        <v>119900</v>
      </c>
      <c r="G20" s="67">
        <f t="shared" si="2"/>
        <v>2184.525</v>
      </c>
      <c r="H20" s="76">
        <f t="shared" si="6"/>
        <v>119700</v>
      </c>
      <c r="I20" s="69">
        <f t="shared" si="3"/>
        <v>2180.875</v>
      </c>
      <c r="J20" s="76">
        <v>119500</v>
      </c>
      <c r="K20" s="25"/>
      <c r="L20" s="26"/>
      <c r="M20" s="101">
        <v>18.25</v>
      </c>
      <c r="Q20" s="25"/>
      <c r="R20" s="25"/>
      <c r="S20" s="28"/>
      <c r="T20" s="28"/>
      <c r="U20" s="27"/>
      <c r="V20" s="27"/>
    </row>
    <row r="21" spans="1:22" s="22" customFormat="1" ht="11.25" customHeight="1">
      <c r="A21" s="125" t="s">
        <v>294</v>
      </c>
      <c r="B21" s="61">
        <v>12</v>
      </c>
      <c r="C21" s="66">
        <f>M21*D21/1000</f>
        <v>2549.9</v>
      </c>
      <c r="D21" s="76">
        <f>F21+200</f>
        <v>118600</v>
      </c>
      <c r="E21" s="67">
        <f>M21*F21/1000</f>
        <v>2545.6</v>
      </c>
      <c r="F21" s="76">
        <f>H21+200</f>
        <v>118400</v>
      </c>
      <c r="G21" s="67">
        <f>M21*H21/1000</f>
        <v>2541.3</v>
      </c>
      <c r="H21" s="76">
        <f>J21+200</f>
        <v>118200</v>
      </c>
      <c r="I21" s="69">
        <f>M21*J21/1000</f>
        <v>2537</v>
      </c>
      <c r="J21" s="76">
        <v>118000</v>
      </c>
      <c r="K21" s="25"/>
      <c r="L21" s="26"/>
      <c r="M21" s="101">
        <v>21.5</v>
      </c>
      <c r="Q21" s="25"/>
      <c r="R21" s="25"/>
      <c r="S21" s="28"/>
      <c r="T21" s="28"/>
      <c r="U21" s="27"/>
      <c r="V21" s="27"/>
    </row>
    <row r="22" spans="1:22" s="22" customFormat="1" ht="11.25" customHeight="1">
      <c r="A22" s="125" t="s">
        <v>128</v>
      </c>
      <c r="B22" s="181" t="s">
        <v>134</v>
      </c>
      <c r="C22" s="66">
        <f t="shared" si="0"/>
        <v>3087.7504</v>
      </c>
      <c r="D22" s="76">
        <f t="shared" si="4"/>
        <v>125600</v>
      </c>
      <c r="E22" s="67">
        <f t="shared" si="1"/>
        <v>3082.8336</v>
      </c>
      <c r="F22" s="76">
        <f t="shared" si="5"/>
        <v>125400</v>
      </c>
      <c r="G22" s="67">
        <f t="shared" si="2"/>
        <v>3077.9168</v>
      </c>
      <c r="H22" s="76">
        <f t="shared" si="6"/>
        <v>125200</v>
      </c>
      <c r="I22" s="69">
        <f t="shared" si="3"/>
        <v>3073</v>
      </c>
      <c r="J22" s="76">
        <v>125000</v>
      </c>
      <c r="K22" s="25"/>
      <c r="L22" s="26"/>
      <c r="M22" s="101">
        <v>24.584</v>
      </c>
      <c r="Q22" s="25"/>
      <c r="R22" s="25"/>
      <c r="S22" s="28"/>
      <c r="T22" s="28"/>
      <c r="U22" s="27"/>
      <c r="V22" s="27"/>
    </row>
    <row r="23" spans="1:22" s="22" customFormat="1" ht="11.25" customHeight="1" thickBot="1">
      <c r="A23" s="125" t="s">
        <v>111</v>
      </c>
      <c r="B23" s="61">
        <v>12</v>
      </c>
      <c r="C23" s="66">
        <f t="shared" si="0"/>
        <v>3528.104</v>
      </c>
      <c r="D23" s="76">
        <f t="shared" si="4"/>
        <v>125600</v>
      </c>
      <c r="E23" s="67">
        <f t="shared" si="1"/>
        <v>3522.486</v>
      </c>
      <c r="F23" s="76">
        <f t="shared" si="5"/>
        <v>125400</v>
      </c>
      <c r="G23" s="67">
        <f t="shared" si="2"/>
        <v>3516.868</v>
      </c>
      <c r="H23" s="76">
        <f t="shared" si="6"/>
        <v>125200</v>
      </c>
      <c r="I23" s="69">
        <f t="shared" si="3"/>
        <v>3511.25</v>
      </c>
      <c r="J23" s="76">
        <v>125000</v>
      </c>
      <c r="K23" s="25"/>
      <c r="L23" s="26"/>
      <c r="M23" s="101">
        <v>28.09</v>
      </c>
      <c r="Q23" s="25"/>
      <c r="R23" s="25"/>
      <c r="S23" s="28"/>
      <c r="T23" s="28"/>
      <c r="U23" s="27"/>
      <c r="V23" s="27"/>
    </row>
    <row r="24" spans="1:22" s="22" customFormat="1" ht="11.25" customHeight="1">
      <c r="A24" s="274" t="s">
        <v>76</v>
      </c>
      <c r="B24" s="267"/>
      <c r="C24" s="267"/>
      <c r="D24" s="267"/>
      <c r="E24" s="267"/>
      <c r="F24" s="267"/>
      <c r="G24" s="267"/>
      <c r="H24" s="267"/>
      <c r="I24" s="267"/>
      <c r="J24" s="268"/>
      <c r="K24" s="35"/>
      <c r="L24" s="26"/>
      <c r="M24" s="102"/>
      <c r="Q24" s="25"/>
      <c r="R24" s="26"/>
      <c r="S24" s="28"/>
      <c r="T24" s="28"/>
      <c r="U24" s="27"/>
      <c r="V24" s="27"/>
    </row>
    <row r="25" spans="1:22" s="22" customFormat="1" ht="11.25" customHeight="1">
      <c r="A25" s="123" t="s">
        <v>133</v>
      </c>
      <c r="B25" s="106">
        <v>6</v>
      </c>
      <c r="C25" s="178">
        <f>M25*D25/1000</f>
        <v>93.015</v>
      </c>
      <c r="D25" s="78">
        <f>F25+500</f>
        <v>79500</v>
      </c>
      <c r="E25" s="179">
        <f aca="true" t="shared" si="7" ref="E25:E38">M25*F25/1000</f>
        <v>92.43</v>
      </c>
      <c r="F25" s="78">
        <f>H25+500</f>
        <v>79000</v>
      </c>
      <c r="G25" s="179">
        <f aca="true" t="shared" si="8" ref="G25:G38">M25*H25/1000</f>
        <v>91.845</v>
      </c>
      <c r="H25" s="78">
        <f>J25+500</f>
        <v>78500</v>
      </c>
      <c r="I25" s="179">
        <f>J25*M25/1000</f>
        <v>91.26</v>
      </c>
      <c r="J25" s="107">
        <v>78000</v>
      </c>
      <c r="K25" s="21"/>
      <c r="L25" s="21"/>
      <c r="M25" s="101">
        <v>1.17</v>
      </c>
      <c r="Q25" s="25"/>
      <c r="R25" s="26"/>
      <c r="S25" s="28"/>
      <c r="T25" s="28"/>
      <c r="U25" s="27"/>
      <c r="V25" s="27"/>
    </row>
    <row r="26" spans="1:22" s="22" customFormat="1" ht="11.25" customHeight="1">
      <c r="A26" s="123" t="s">
        <v>117</v>
      </c>
      <c r="B26" s="60">
        <v>6</v>
      </c>
      <c r="C26" s="50">
        <f>M26*D26/1000</f>
        <v>125.2153</v>
      </c>
      <c r="D26" s="78">
        <f aca="true" t="shared" si="9" ref="D26:D40">F26+200</f>
        <v>79100</v>
      </c>
      <c r="E26" s="49">
        <f>M26*F26/1000</f>
        <v>124.89869999999999</v>
      </c>
      <c r="F26" s="78">
        <f aca="true" t="shared" si="10" ref="F26:F40">H26+200</f>
        <v>78900</v>
      </c>
      <c r="G26" s="49">
        <f>M26*H26/1000</f>
        <v>124.5821</v>
      </c>
      <c r="H26" s="78">
        <f aca="true" t="shared" si="11" ref="H26:H40">J26+200</f>
        <v>78700</v>
      </c>
      <c r="I26" s="49">
        <f>J26*M26/1000</f>
        <v>124.2655</v>
      </c>
      <c r="J26" s="107">
        <v>78500</v>
      </c>
      <c r="K26" s="21"/>
      <c r="L26" s="21"/>
      <c r="M26" s="101">
        <v>1.583</v>
      </c>
      <c r="Q26" s="25"/>
      <c r="R26" s="26"/>
      <c r="S26" s="28"/>
      <c r="T26" s="28"/>
      <c r="U26" s="27"/>
      <c r="V26" s="27"/>
    </row>
    <row r="27" spans="1:22" s="22" customFormat="1" ht="11.25" customHeight="1">
      <c r="A27" s="124" t="s">
        <v>19</v>
      </c>
      <c r="B27" s="141" t="s">
        <v>230</v>
      </c>
      <c r="C27" s="50">
        <f aca="true" t="shared" si="12" ref="C27:C38">M27*D27/1000</f>
        <v>142.0497</v>
      </c>
      <c r="D27" s="78">
        <f t="shared" si="9"/>
        <v>74100</v>
      </c>
      <c r="E27" s="49">
        <f t="shared" si="7"/>
        <v>141.66629999999998</v>
      </c>
      <c r="F27" s="78">
        <f t="shared" si="10"/>
        <v>73900</v>
      </c>
      <c r="G27" s="49">
        <f t="shared" si="8"/>
        <v>141.28289999999998</v>
      </c>
      <c r="H27" s="78">
        <f t="shared" si="11"/>
        <v>73700</v>
      </c>
      <c r="I27" s="49">
        <f>J27*M27/1000</f>
        <v>140.8995</v>
      </c>
      <c r="J27" s="107">
        <v>73500</v>
      </c>
      <c r="K27" s="25"/>
      <c r="L27" s="26"/>
      <c r="M27" s="101">
        <v>1.917</v>
      </c>
      <c r="Q27" s="30"/>
      <c r="R27" s="30"/>
      <c r="S27" s="30"/>
      <c r="T27" s="30"/>
      <c r="U27" s="30"/>
      <c r="V27" s="30"/>
    </row>
    <row r="28" spans="1:22" s="22" customFormat="1" ht="11.25" customHeight="1">
      <c r="A28" s="124" t="s">
        <v>249</v>
      </c>
      <c r="B28" s="141" t="s">
        <v>230</v>
      </c>
      <c r="C28" s="50">
        <f>M28*D28/1000</f>
        <v>162.382</v>
      </c>
      <c r="D28" s="78">
        <f>F28+200</f>
        <v>67100</v>
      </c>
      <c r="E28" s="49">
        <f>M28*F28/1000</f>
        <v>161.898</v>
      </c>
      <c r="F28" s="78">
        <f>H28+200</f>
        <v>66900</v>
      </c>
      <c r="G28" s="49">
        <f>M28*H28/1000</f>
        <v>161.414</v>
      </c>
      <c r="H28" s="78">
        <f>J28+200</f>
        <v>66700</v>
      </c>
      <c r="I28" s="49">
        <f>J28*M28/1000</f>
        <v>160.93</v>
      </c>
      <c r="J28" s="76">
        <v>66500</v>
      </c>
      <c r="K28" s="25"/>
      <c r="L28" s="26"/>
      <c r="M28" s="101">
        <v>2.42</v>
      </c>
      <c r="Q28" s="30"/>
      <c r="R28" s="30"/>
      <c r="S28" s="30"/>
      <c r="T28" s="30"/>
      <c r="U28" s="30"/>
      <c r="V28" s="30"/>
    </row>
    <row r="29" spans="1:22" s="22" customFormat="1" ht="11.25" customHeight="1">
      <c r="A29" s="124" t="s">
        <v>83</v>
      </c>
      <c r="B29" s="141" t="s">
        <v>230</v>
      </c>
      <c r="C29" s="50">
        <f t="shared" si="12"/>
        <v>179.157</v>
      </c>
      <c r="D29" s="78">
        <f t="shared" si="9"/>
        <v>67100</v>
      </c>
      <c r="E29" s="49">
        <f t="shared" si="7"/>
        <v>178.623</v>
      </c>
      <c r="F29" s="78">
        <f t="shared" si="10"/>
        <v>66900</v>
      </c>
      <c r="G29" s="49">
        <f t="shared" si="8"/>
        <v>178.089</v>
      </c>
      <c r="H29" s="78">
        <f t="shared" si="11"/>
        <v>66700</v>
      </c>
      <c r="I29" s="49">
        <f>M29*J29/1000</f>
        <v>177.555</v>
      </c>
      <c r="J29" s="76">
        <v>66500</v>
      </c>
      <c r="K29" s="25"/>
      <c r="L29" s="26"/>
      <c r="M29" s="101">
        <v>2.67</v>
      </c>
      <c r="Q29" s="262"/>
      <c r="R29" s="262"/>
      <c r="S29" s="24"/>
      <c r="T29" s="24"/>
      <c r="U29" s="21"/>
      <c r="V29" s="21"/>
    </row>
    <row r="30" spans="1:22" s="22" customFormat="1" ht="11.25" customHeight="1">
      <c r="A30" s="124" t="s">
        <v>46</v>
      </c>
      <c r="B30" s="141" t="s">
        <v>230</v>
      </c>
      <c r="C30" s="50">
        <f t="shared" si="12"/>
        <v>206.8693</v>
      </c>
      <c r="D30" s="78">
        <f t="shared" si="9"/>
        <v>67100</v>
      </c>
      <c r="E30" s="49">
        <f t="shared" si="7"/>
        <v>206.2527</v>
      </c>
      <c r="F30" s="78">
        <f t="shared" si="10"/>
        <v>66900</v>
      </c>
      <c r="G30" s="49">
        <f t="shared" si="8"/>
        <v>205.6361</v>
      </c>
      <c r="H30" s="78">
        <f t="shared" si="11"/>
        <v>66700</v>
      </c>
      <c r="I30" s="49">
        <f aca="true" t="shared" si="13" ref="I30:I38">J30*M30/1000</f>
        <v>205.0195</v>
      </c>
      <c r="J30" s="76">
        <v>66500</v>
      </c>
      <c r="K30" s="25"/>
      <c r="L30" s="26"/>
      <c r="M30" s="101">
        <v>3.083</v>
      </c>
      <c r="Q30" s="21"/>
      <c r="R30" s="21"/>
      <c r="S30" s="24"/>
      <c r="T30" s="24"/>
      <c r="U30" s="21"/>
      <c r="V30" s="21"/>
    </row>
    <row r="31" spans="1:22" s="22" customFormat="1" ht="11.25" customHeight="1">
      <c r="A31" s="124" t="s">
        <v>40</v>
      </c>
      <c r="B31" s="141" t="s">
        <v>230</v>
      </c>
      <c r="C31" s="50">
        <f t="shared" si="12"/>
        <v>256.993</v>
      </c>
      <c r="D31" s="78">
        <f t="shared" si="9"/>
        <v>67100</v>
      </c>
      <c r="E31" s="49">
        <f t="shared" si="7"/>
        <v>256.227</v>
      </c>
      <c r="F31" s="78">
        <f t="shared" si="10"/>
        <v>66900</v>
      </c>
      <c r="G31" s="49">
        <f t="shared" si="8"/>
        <v>255.461</v>
      </c>
      <c r="H31" s="78">
        <f t="shared" si="11"/>
        <v>66700</v>
      </c>
      <c r="I31" s="49">
        <f t="shared" si="13"/>
        <v>254.695</v>
      </c>
      <c r="J31" s="76">
        <v>66500</v>
      </c>
      <c r="K31" s="25"/>
      <c r="L31" s="26"/>
      <c r="M31" s="101">
        <v>3.83</v>
      </c>
      <c r="Q31" s="21"/>
      <c r="R31" s="21"/>
      <c r="S31" s="24"/>
      <c r="T31" s="24"/>
      <c r="U31" s="21"/>
      <c r="V31" s="21"/>
    </row>
    <row r="32" spans="1:22" s="22" customFormat="1" ht="11.25" customHeight="1">
      <c r="A32" s="124" t="s">
        <v>188</v>
      </c>
      <c r="B32" s="141" t="s">
        <v>129</v>
      </c>
      <c r="C32" s="50">
        <f t="shared" si="12"/>
        <v>264.402</v>
      </c>
      <c r="D32" s="78">
        <f t="shared" si="9"/>
        <v>66600</v>
      </c>
      <c r="E32" s="49">
        <f t="shared" si="7"/>
        <v>263.608</v>
      </c>
      <c r="F32" s="78">
        <f t="shared" si="10"/>
        <v>66400</v>
      </c>
      <c r="G32" s="49">
        <f t="shared" si="8"/>
        <v>262.814</v>
      </c>
      <c r="H32" s="78">
        <f t="shared" si="11"/>
        <v>66200</v>
      </c>
      <c r="I32" s="49">
        <f t="shared" si="13"/>
        <v>262.02</v>
      </c>
      <c r="J32" s="76">
        <v>66000</v>
      </c>
      <c r="K32" s="25"/>
      <c r="L32" s="26"/>
      <c r="M32" s="101">
        <v>3.97</v>
      </c>
      <c r="Q32" s="21"/>
      <c r="R32" s="21"/>
      <c r="S32" s="24"/>
      <c r="T32" s="24"/>
      <c r="U32" s="21"/>
      <c r="V32" s="21"/>
    </row>
    <row r="33" spans="1:22" s="22" customFormat="1" ht="11.25" customHeight="1">
      <c r="A33" s="124" t="s">
        <v>126</v>
      </c>
      <c r="B33" s="141" t="s">
        <v>134</v>
      </c>
      <c r="C33" s="50">
        <f t="shared" si="12"/>
        <v>321.3945</v>
      </c>
      <c r="D33" s="78">
        <f t="shared" si="9"/>
        <v>66500</v>
      </c>
      <c r="E33" s="49">
        <f t="shared" si="7"/>
        <v>320.4279</v>
      </c>
      <c r="F33" s="78">
        <f t="shared" si="10"/>
        <v>66300</v>
      </c>
      <c r="G33" s="49">
        <f t="shared" si="8"/>
        <v>319.4613</v>
      </c>
      <c r="H33" s="78">
        <f t="shared" si="11"/>
        <v>66100</v>
      </c>
      <c r="I33" s="49">
        <f t="shared" si="13"/>
        <v>318.4947</v>
      </c>
      <c r="J33" s="76">
        <v>65900</v>
      </c>
      <c r="K33" s="25"/>
      <c r="L33" s="26"/>
      <c r="M33" s="101">
        <v>4.833</v>
      </c>
      <c r="Q33" s="21"/>
      <c r="R33" s="21"/>
      <c r="S33" s="21"/>
      <c r="T33" s="21"/>
      <c r="U33" s="21"/>
      <c r="V33" s="21"/>
    </row>
    <row r="34" spans="1:22" s="22" customFormat="1" ht="11.25" customHeight="1">
      <c r="A34" s="124" t="s">
        <v>139</v>
      </c>
      <c r="B34" s="141" t="s">
        <v>134</v>
      </c>
      <c r="C34" s="50">
        <f>M34*D34/1000</f>
        <v>429.088</v>
      </c>
      <c r="D34" s="78">
        <f t="shared" si="9"/>
        <v>73600</v>
      </c>
      <c r="E34" s="49">
        <f>M34*F34/1000</f>
        <v>427.922</v>
      </c>
      <c r="F34" s="78">
        <f t="shared" si="10"/>
        <v>73400</v>
      </c>
      <c r="G34" s="49">
        <f>M34*H34/1000</f>
        <v>426.756</v>
      </c>
      <c r="H34" s="78">
        <f t="shared" si="11"/>
        <v>73200</v>
      </c>
      <c r="I34" s="49">
        <f>J34*M34/1000</f>
        <v>425.59</v>
      </c>
      <c r="J34" s="76">
        <v>73000</v>
      </c>
      <c r="K34" s="25"/>
      <c r="L34" s="26"/>
      <c r="M34" s="101">
        <v>5.83</v>
      </c>
      <c r="Q34" s="29"/>
      <c r="R34" s="23"/>
      <c r="S34" s="25"/>
      <c r="T34" s="26"/>
      <c r="U34" s="25"/>
      <c r="V34" s="26"/>
    </row>
    <row r="35" spans="1:22" s="22" customFormat="1" ht="11.25" customHeight="1">
      <c r="A35" s="124" t="s">
        <v>41</v>
      </c>
      <c r="B35" s="141" t="s">
        <v>134</v>
      </c>
      <c r="C35" s="50">
        <f t="shared" si="12"/>
        <v>521.088</v>
      </c>
      <c r="D35" s="78">
        <f t="shared" si="9"/>
        <v>73600</v>
      </c>
      <c r="E35" s="49">
        <f t="shared" si="7"/>
        <v>519.672</v>
      </c>
      <c r="F35" s="78">
        <f t="shared" si="10"/>
        <v>73400</v>
      </c>
      <c r="G35" s="49">
        <f t="shared" si="8"/>
        <v>518.256</v>
      </c>
      <c r="H35" s="78">
        <f t="shared" si="11"/>
        <v>73200</v>
      </c>
      <c r="I35" s="49">
        <f t="shared" si="13"/>
        <v>516.84</v>
      </c>
      <c r="J35" s="76">
        <v>73000</v>
      </c>
      <c r="K35" s="25"/>
      <c r="L35" s="26"/>
      <c r="M35" s="101">
        <v>7.08</v>
      </c>
      <c r="Q35" s="29"/>
      <c r="R35" s="23"/>
      <c r="S35" s="25"/>
      <c r="T35" s="26"/>
      <c r="U35" s="25"/>
      <c r="V35" s="26"/>
    </row>
    <row r="36" spans="1:22" s="22" customFormat="1" ht="11.25" customHeight="1">
      <c r="A36" s="124" t="s">
        <v>136</v>
      </c>
      <c r="B36" s="60">
        <v>12</v>
      </c>
      <c r="C36" s="50">
        <f>M36*D36/1000</f>
        <v>613.088</v>
      </c>
      <c r="D36" s="78">
        <f t="shared" si="9"/>
        <v>73600</v>
      </c>
      <c r="E36" s="49">
        <f>M36*F36/1000</f>
        <v>611.422</v>
      </c>
      <c r="F36" s="78">
        <f t="shared" si="10"/>
        <v>73400</v>
      </c>
      <c r="G36" s="49">
        <f>M36*H36/1000</f>
        <v>609.756</v>
      </c>
      <c r="H36" s="78">
        <f t="shared" si="11"/>
        <v>73200</v>
      </c>
      <c r="I36" s="49">
        <f>J36*M36/1000</f>
        <v>608.09</v>
      </c>
      <c r="J36" s="76">
        <v>73000</v>
      </c>
      <c r="M36" s="101">
        <v>8.33</v>
      </c>
      <c r="Q36" s="30"/>
      <c r="R36" s="30"/>
      <c r="S36" s="30"/>
      <c r="T36" s="30"/>
      <c r="U36" s="30"/>
      <c r="V36" s="30"/>
    </row>
    <row r="37" spans="1:13" s="22" customFormat="1" ht="11.25" customHeight="1">
      <c r="A37" s="124" t="s">
        <v>141</v>
      </c>
      <c r="B37" s="60">
        <v>12</v>
      </c>
      <c r="C37" s="50">
        <f>M37*D37/1000</f>
        <v>705.3088</v>
      </c>
      <c r="D37" s="78">
        <f t="shared" si="9"/>
        <v>73600</v>
      </c>
      <c r="E37" s="49">
        <f>M37*F37/1000</f>
        <v>703.3922000000001</v>
      </c>
      <c r="F37" s="78">
        <f t="shared" si="10"/>
        <v>73400</v>
      </c>
      <c r="G37" s="49">
        <f>M37*H37/1000</f>
        <v>701.4756</v>
      </c>
      <c r="H37" s="78">
        <f t="shared" si="11"/>
        <v>73200</v>
      </c>
      <c r="I37" s="49">
        <f>J37*M37/1000</f>
        <v>699.559</v>
      </c>
      <c r="J37" s="76">
        <v>73000</v>
      </c>
      <c r="M37" s="101">
        <v>9.583</v>
      </c>
    </row>
    <row r="38" spans="1:13" s="22" customFormat="1" ht="11.25" customHeight="1">
      <c r="A38" s="125" t="s">
        <v>35</v>
      </c>
      <c r="B38" s="60">
        <v>12</v>
      </c>
      <c r="C38" s="50">
        <f t="shared" si="12"/>
        <v>797.3088</v>
      </c>
      <c r="D38" s="78">
        <f t="shared" si="9"/>
        <v>73600</v>
      </c>
      <c r="E38" s="49">
        <f t="shared" si="7"/>
        <v>795.1422000000001</v>
      </c>
      <c r="F38" s="78">
        <f t="shared" si="10"/>
        <v>73400</v>
      </c>
      <c r="G38" s="49">
        <f t="shared" si="8"/>
        <v>792.9756</v>
      </c>
      <c r="H38" s="78">
        <f t="shared" si="11"/>
        <v>73200</v>
      </c>
      <c r="I38" s="49">
        <f t="shared" si="13"/>
        <v>790.809</v>
      </c>
      <c r="J38" s="76">
        <v>73000</v>
      </c>
      <c r="K38" s="31"/>
      <c r="L38" s="31"/>
      <c r="M38" s="101">
        <v>10.833</v>
      </c>
    </row>
    <row r="39" spans="1:13" s="22" customFormat="1" ht="11.25" customHeight="1">
      <c r="A39" s="125" t="s">
        <v>228</v>
      </c>
      <c r="B39" s="60">
        <v>12</v>
      </c>
      <c r="C39" s="50">
        <f>M39*D39/1000</f>
        <v>901.6</v>
      </c>
      <c r="D39" s="78">
        <f t="shared" si="9"/>
        <v>73600</v>
      </c>
      <c r="E39" s="49">
        <f>M39*F39/1000</f>
        <v>899.15</v>
      </c>
      <c r="F39" s="78">
        <f t="shared" si="10"/>
        <v>73400</v>
      </c>
      <c r="G39" s="49">
        <f>M39*H39/1000</f>
        <v>896.7</v>
      </c>
      <c r="H39" s="78">
        <f t="shared" si="11"/>
        <v>73200</v>
      </c>
      <c r="I39" s="49">
        <f>J39*M39/1000</f>
        <v>894.25</v>
      </c>
      <c r="J39" s="76">
        <v>73000</v>
      </c>
      <c r="K39" s="31"/>
      <c r="L39" s="31"/>
      <c r="M39" s="101">
        <v>12.25</v>
      </c>
    </row>
    <row r="40" spans="1:13" s="22" customFormat="1" ht="11.25" customHeight="1" thickBot="1">
      <c r="A40" s="125" t="s">
        <v>31</v>
      </c>
      <c r="B40" s="60">
        <v>12</v>
      </c>
      <c r="C40" s="50">
        <f>M40*D40/1000</f>
        <v>1159.2</v>
      </c>
      <c r="D40" s="78">
        <f t="shared" si="9"/>
        <v>73600</v>
      </c>
      <c r="E40" s="49">
        <f>M40*F40/1000</f>
        <v>1156.05</v>
      </c>
      <c r="F40" s="78">
        <f t="shared" si="10"/>
        <v>73400</v>
      </c>
      <c r="G40" s="49">
        <f>M40*H40/1000</f>
        <v>1152.9</v>
      </c>
      <c r="H40" s="78">
        <f t="shared" si="11"/>
        <v>73200</v>
      </c>
      <c r="I40" s="49">
        <f>J40*M40/1000</f>
        <v>1149.75</v>
      </c>
      <c r="J40" s="76">
        <v>73000</v>
      </c>
      <c r="M40" s="101">
        <v>15.75</v>
      </c>
    </row>
    <row r="41" spans="1:13" s="22" customFormat="1" ht="12" customHeight="1" thickBot="1">
      <c r="A41" s="263" t="s">
        <v>72</v>
      </c>
      <c r="B41" s="264"/>
      <c r="C41" s="264"/>
      <c r="D41" s="264"/>
      <c r="E41" s="264"/>
      <c r="F41" s="264"/>
      <c r="G41" s="264"/>
      <c r="H41" s="264"/>
      <c r="I41" s="264"/>
      <c r="J41" s="265"/>
      <c r="K41" s="33"/>
      <c r="L41"/>
      <c r="M41" s="101"/>
    </row>
    <row r="42" spans="1:13" s="22" customFormat="1" ht="11.25" customHeight="1">
      <c r="A42" s="127" t="s">
        <v>295</v>
      </c>
      <c r="B42" s="81">
        <v>6</v>
      </c>
      <c r="C42" s="68">
        <f>M42*D42/1000</f>
        <v>106.05</v>
      </c>
      <c r="D42" s="78">
        <f>F42+500</f>
        <v>151500</v>
      </c>
      <c r="E42" s="49">
        <f>M42*F42/1000</f>
        <v>105.7</v>
      </c>
      <c r="F42" s="78">
        <f>H42+500</f>
        <v>151000</v>
      </c>
      <c r="G42" s="49">
        <f>M42*H42/1000</f>
        <v>105.35</v>
      </c>
      <c r="H42" s="78">
        <f>J42+500</f>
        <v>150500</v>
      </c>
      <c r="I42" s="49">
        <f>J42*M42/1000</f>
        <v>105</v>
      </c>
      <c r="J42" s="76">
        <v>150000</v>
      </c>
      <c r="K42" s="33"/>
      <c r="L42"/>
      <c r="M42" s="101">
        <v>0.7</v>
      </c>
    </row>
    <row r="43" spans="1:13" s="22" customFormat="1" ht="11.25" customHeight="1">
      <c r="A43" s="127" t="s">
        <v>43</v>
      </c>
      <c r="B43" s="81">
        <v>6</v>
      </c>
      <c r="C43" s="68">
        <f aca="true" t="shared" si="14" ref="C43:C48">M43*D43/1000</f>
        <v>65.3905</v>
      </c>
      <c r="D43" s="78">
        <f aca="true" t="shared" si="15" ref="D43:D48">F43+500</f>
        <v>78500</v>
      </c>
      <c r="E43" s="49">
        <f aca="true" t="shared" si="16" ref="E43:E48">M43*F43/1000</f>
        <v>64.974</v>
      </c>
      <c r="F43" s="78">
        <f aca="true" t="shared" si="17" ref="F43:F48">H43+500</f>
        <v>78000</v>
      </c>
      <c r="G43" s="49">
        <f aca="true" t="shared" si="18" ref="G43:G48">M43*H43/1000</f>
        <v>64.5575</v>
      </c>
      <c r="H43" s="78">
        <f aca="true" t="shared" si="19" ref="H43:H48">J43+500</f>
        <v>77500</v>
      </c>
      <c r="I43" s="49">
        <f aca="true" t="shared" si="20" ref="I43:I48">J43*M43/1000</f>
        <v>64.141</v>
      </c>
      <c r="J43" s="76">
        <v>77000</v>
      </c>
      <c r="K43" s="33"/>
      <c r="L43"/>
      <c r="M43" s="101">
        <v>0.833</v>
      </c>
    </row>
    <row r="44" spans="1:13" s="22" customFormat="1" ht="11.25" customHeight="1">
      <c r="A44" s="127" t="s">
        <v>20</v>
      </c>
      <c r="B44" s="82">
        <v>6</v>
      </c>
      <c r="C44" s="68">
        <f t="shared" si="14"/>
        <v>94.7495</v>
      </c>
      <c r="D44" s="79">
        <f t="shared" si="15"/>
        <v>78500</v>
      </c>
      <c r="E44" s="49">
        <f t="shared" si="16"/>
        <v>94.146</v>
      </c>
      <c r="F44" s="79">
        <f t="shared" si="17"/>
        <v>78000</v>
      </c>
      <c r="G44" s="49">
        <f t="shared" si="18"/>
        <v>93.5425</v>
      </c>
      <c r="H44" s="79">
        <f t="shared" si="19"/>
        <v>77500</v>
      </c>
      <c r="I44" s="49">
        <f t="shared" si="20"/>
        <v>92.939</v>
      </c>
      <c r="J44" s="76">
        <v>77000</v>
      </c>
      <c r="K44" s="33"/>
      <c r="L44"/>
      <c r="M44" s="101">
        <v>1.207</v>
      </c>
    </row>
    <row r="45" spans="1:13" s="22" customFormat="1" ht="11.25" customHeight="1">
      <c r="A45" s="127" t="s">
        <v>67</v>
      </c>
      <c r="B45" s="82">
        <v>6</v>
      </c>
      <c r="C45" s="68">
        <f t="shared" si="14"/>
        <v>122.6825</v>
      </c>
      <c r="D45" s="79">
        <f t="shared" si="15"/>
        <v>77500</v>
      </c>
      <c r="E45" s="49">
        <f t="shared" si="16"/>
        <v>121.891</v>
      </c>
      <c r="F45" s="79">
        <f t="shared" si="17"/>
        <v>77000</v>
      </c>
      <c r="G45" s="49">
        <f t="shared" si="18"/>
        <v>121.0995</v>
      </c>
      <c r="H45" s="79">
        <f t="shared" si="19"/>
        <v>76500</v>
      </c>
      <c r="I45" s="49">
        <f t="shared" si="20"/>
        <v>120.308</v>
      </c>
      <c r="J45" s="76">
        <v>76000</v>
      </c>
      <c r="K45" s="33"/>
      <c r="L45"/>
      <c r="M45" s="101">
        <v>1.583</v>
      </c>
    </row>
    <row r="46" spans="1:13" s="22" customFormat="1" ht="11.25" customHeight="1">
      <c r="A46" s="127" t="s">
        <v>68</v>
      </c>
      <c r="B46" s="82">
        <v>6</v>
      </c>
      <c r="C46" s="68">
        <f t="shared" si="14"/>
        <v>155</v>
      </c>
      <c r="D46" s="79">
        <f t="shared" si="15"/>
        <v>77500</v>
      </c>
      <c r="E46" s="49">
        <f t="shared" si="16"/>
        <v>154</v>
      </c>
      <c r="F46" s="79">
        <f t="shared" si="17"/>
        <v>77000</v>
      </c>
      <c r="G46" s="49">
        <f t="shared" si="18"/>
        <v>153</v>
      </c>
      <c r="H46" s="79">
        <f t="shared" si="19"/>
        <v>76500</v>
      </c>
      <c r="I46" s="49">
        <f t="shared" si="20"/>
        <v>152</v>
      </c>
      <c r="J46" s="76">
        <v>76000</v>
      </c>
      <c r="K46" s="33"/>
      <c r="L46"/>
      <c r="M46" s="101">
        <v>2</v>
      </c>
    </row>
    <row r="47" spans="1:19" s="22" customFormat="1" ht="11.25" customHeight="1">
      <c r="A47" s="127" t="s">
        <v>226</v>
      </c>
      <c r="B47" s="82">
        <v>6</v>
      </c>
      <c r="C47" s="68">
        <f>M47*D47/1000</f>
        <v>269.7625</v>
      </c>
      <c r="D47" s="79">
        <f>F47+500</f>
        <v>87500</v>
      </c>
      <c r="E47" s="49">
        <f>M47*F47/1000</f>
        <v>268.221</v>
      </c>
      <c r="F47" s="79">
        <f>H47+500</f>
        <v>87000</v>
      </c>
      <c r="G47" s="49">
        <f>M47*H47/1000</f>
        <v>266.6795</v>
      </c>
      <c r="H47" s="79">
        <f>J47+500</f>
        <v>86500</v>
      </c>
      <c r="I47" s="49">
        <f>J47*M47/1000</f>
        <v>265.138</v>
      </c>
      <c r="J47" s="76">
        <v>86000</v>
      </c>
      <c r="K47" s="33"/>
      <c r="L47"/>
      <c r="M47" s="101">
        <v>3.083</v>
      </c>
      <c r="S47" s="26"/>
    </row>
    <row r="48" spans="1:19" s="22" customFormat="1" ht="11.25" customHeight="1" thickBot="1">
      <c r="A48" s="127" t="s">
        <v>280</v>
      </c>
      <c r="B48" s="82">
        <v>6</v>
      </c>
      <c r="C48" s="68">
        <f t="shared" si="14"/>
        <v>848.515</v>
      </c>
      <c r="D48" s="79">
        <f t="shared" si="15"/>
        <v>111500</v>
      </c>
      <c r="E48" s="49">
        <f t="shared" si="16"/>
        <v>844.71</v>
      </c>
      <c r="F48" s="79">
        <f t="shared" si="17"/>
        <v>111000</v>
      </c>
      <c r="G48" s="49">
        <f t="shared" si="18"/>
        <v>840.905</v>
      </c>
      <c r="H48" s="79">
        <f t="shared" si="19"/>
        <v>110500</v>
      </c>
      <c r="I48" s="49">
        <f t="shared" si="20"/>
        <v>837.1</v>
      </c>
      <c r="J48" s="76">
        <v>110000</v>
      </c>
      <c r="K48" s="33"/>
      <c r="L48"/>
      <c r="M48" s="101">
        <v>7.61</v>
      </c>
      <c r="S48" s="26"/>
    </row>
    <row r="49" spans="1:19" s="22" customFormat="1" ht="11.25" customHeight="1" thickBot="1">
      <c r="A49" s="266" t="s">
        <v>71</v>
      </c>
      <c r="B49" s="267"/>
      <c r="C49" s="267"/>
      <c r="D49" s="267"/>
      <c r="E49" s="267"/>
      <c r="F49" s="267"/>
      <c r="G49" s="267"/>
      <c r="H49" s="267"/>
      <c r="I49" s="267"/>
      <c r="J49" s="268"/>
      <c r="K49"/>
      <c r="L49"/>
      <c r="M49" s="103"/>
      <c r="S49" s="26"/>
    </row>
    <row r="50" spans="1:19" s="22" customFormat="1" ht="11.25" customHeight="1">
      <c r="A50" s="123" t="s">
        <v>324</v>
      </c>
      <c r="B50" s="221" t="s">
        <v>325</v>
      </c>
      <c r="C50" s="220" t="s">
        <v>326</v>
      </c>
      <c r="D50" s="107">
        <v>575</v>
      </c>
      <c r="E50" s="72">
        <f>F50*M50/1000</f>
        <v>0</v>
      </c>
      <c r="F50" s="107">
        <v>575</v>
      </c>
      <c r="G50" s="72">
        <f>M50*H50/1000</f>
        <v>0</v>
      </c>
      <c r="H50" s="107">
        <v>575</v>
      </c>
      <c r="I50" s="71">
        <f>M50*J50/1000</f>
        <v>0</v>
      </c>
      <c r="J50" s="76">
        <v>575</v>
      </c>
      <c r="K50"/>
      <c r="L50"/>
      <c r="M50" s="219"/>
      <c r="S50" s="34"/>
    </row>
    <row r="51" spans="1:19" s="22" customFormat="1" ht="11.25" customHeight="1">
      <c r="A51" s="123" t="s">
        <v>323</v>
      </c>
      <c r="B51" s="60">
        <v>6</v>
      </c>
      <c r="C51" s="71">
        <f>M51*D51/1000</f>
        <v>17.25</v>
      </c>
      <c r="D51" s="107">
        <f>F51+500</f>
        <v>69000</v>
      </c>
      <c r="E51" s="72">
        <f>F51*M51/1000</f>
        <v>17.125</v>
      </c>
      <c r="F51" s="107">
        <f>H51+500</f>
        <v>68500</v>
      </c>
      <c r="G51" s="72">
        <f>M51*H51/1000</f>
        <v>17</v>
      </c>
      <c r="H51" s="107">
        <f>J51+500</f>
        <v>68000</v>
      </c>
      <c r="I51" s="71">
        <f>M51*J51/1000</f>
        <v>16.875</v>
      </c>
      <c r="J51" s="76">
        <v>67500</v>
      </c>
      <c r="K51"/>
      <c r="L51"/>
      <c r="M51" s="219">
        <v>0.25</v>
      </c>
      <c r="S51" s="26"/>
    </row>
    <row r="52" spans="1:13" s="22" customFormat="1" ht="11.25" customHeight="1">
      <c r="A52" s="123" t="s">
        <v>180</v>
      </c>
      <c r="B52" s="60">
        <v>6</v>
      </c>
      <c r="C52" s="71">
        <f aca="true" t="shared" si="21" ref="C52:C64">M52*D52/1000</f>
        <v>18.2895</v>
      </c>
      <c r="D52" s="107">
        <f aca="true" t="shared" si="22" ref="D52:D64">F52+500</f>
        <v>68500</v>
      </c>
      <c r="E52" s="72">
        <f aca="true" t="shared" si="23" ref="E52:E64">F52*M52/1000</f>
        <v>18.156</v>
      </c>
      <c r="F52" s="107">
        <f aca="true" t="shared" si="24" ref="F52:F64">H52+500</f>
        <v>68000</v>
      </c>
      <c r="G52" s="72">
        <f aca="true" t="shared" si="25" ref="G52:G64">M52*H52/1000</f>
        <v>18.0225</v>
      </c>
      <c r="H52" s="107">
        <f aca="true" t="shared" si="26" ref="H52:H64">J52+500</f>
        <v>67500</v>
      </c>
      <c r="I52" s="71">
        <f aca="true" t="shared" si="27" ref="I52:I64">M52*J52/1000</f>
        <v>17.889</v>
      </c>
      <c r="J52" s="76">
        <v>67000</v>
      </c>
      <c r="K52"/>
      <c r="L52"/>
      <c r="M52" s="101">
        <v>0.267</v>
      </c>
    </row>
    <row r="53" spans="1:13" s="22" customFormat="1" ht="10.5" customHeight="1">
      <c r="A53" s="123" t="s">
        <v>99</v>
      </c>
      <c r="B53" s="60">
        <v>6</v>
      </c>
      <c r="C53" s="71">
        <f t="shared" si="21"/>
        <v>29.19</v>
      </c>
      <c r="D53" s="107">
        <f t="shared" si="22"/>
        <v>70000</v>
      </c>
      <c r="E53" s="72">
        <f t="shared" si="23"/>
        <v>28.9815</v>
      </c>
      <c r="F53" s="107">
        <f t="shared" si="24"/>
        <v>69500</v>
      </c>
      <c r="G53" s="72">
        <f t="shared" si="25"/>
        <v>28.773</v>
      </c>
      <c r="H53" s="107">
        <f t="shared" si="26"/>
        <v>69000</v>
      </c>
      <c r="I53" s="71">
        <f t="shared" si="27"/>
        <v>28.5645</v>
      </c>
      <c r="J53" s="76">
        <v>68500</v>
      </c>
      <c r="K53"/>
      <c r="L53"/>
      <c r="M53" s="101">
        <v>0.417</v>
      </c>
    </row>
    <row r="54" spans="1:13" s="22" customFormat="1" ht="11.25" customHeight="1">
      <c r="A54" s="123" t="s">
        <v>21</v>
      </c>
      <c r="B54" s="106" t="s">
        <v>107</v>
      </c>
      <c r="C54" s="71">
        <f t="shared" si="21"/>
        <v>44.22</v>
      </c>
      <c r="D54" s="107">
        <f t="shared" si="22"/>
        <v>66000</v>
      </c>
      <c r="E54" s="72">
        <f t="shared" si="23"/>
        <v>43.885</v>
      </c>
      <c r="F54" s="107">
        <f t="shared" si="24"/>
        <v>65500</v>
      </c>
      <c r="G54" s="72">
        <f t="shared" si="25"/>
        <v>43.55</v>
      </c>
      <c r="H54" s="107">
        <f t="shared" si="26"/>
        <v>65000</v>
      </c>
      <c r="I54" s="71">
        <f t="shared" si="27"/>
        <v>43.215</v>
      </c>
      <c r="J54" s="76">
        <v>64500</v>
      </c>
      <c r="K54"/>
      <c r="L54"/>
      <c r="M54" s="101">
        <v>0.67</v>
      </c>
    </row>
    <row r="55" spans="1:13" s="22" customFormat="1" ht="11.25" customHeight="1">
      <c r="A55" s="124" t="s">
        <v>22</v>
      </c>
      <c r="B55" s="60" t="s">
        <v>107</v>
      </c>
      <c r="C55" s="65">
        <f t="shared" si="21"/>
        <v>58.437</v>
      </c>
      <c r="D55" s="76">
        <f t="shared" si="22"/>
        <v>64500</v>
      </c>
      <c r="E55" s="73">
        <f t="shared" si="23"/>
        <v>57.984</v>
      </c>
      <c r="F55" s="76">
        <f t="shared" si="24"/>
        <v>64000</v>
      </c>
      <c r="G55" s="73">
        <f t="shared" si="25"/>
        <v>57.531</v>
      </c>
      <c r="H55" s="76">
        <f t="shared" si="26"/>
        <v>63500</v>
      </c>
      <c r="I55" s="65">
        <f t="shared" si="27"/>
        <v>57.078</v>
      </c>
      <c r="J55" s="76">
        <v>63000</v>
      </c>
      <c r="K55"/>
      <c r="L55"/>
      <c r="M55" s="101">
        <v>0.906</v>
      </c>
    </row>
    <row r="56" spans="1:13" s="22" customFormat="1" ht="11.25" customHeight="1">
      <c r="A56" s="124" t="s">
        <v>23</v>
      </c>
      <c r="B56" s="60">
        <v>11.7</v>
      </c>
      <c r="C56" s="65">
        <f t="shared" si="21"/>
        <v>79.98</v>
      </c>
      <c r="D56" s="76">
        <f t="shared" si="22"/>
        <v>64500</v>
      </c>
      <c r="E56" s="73">
        <f t="shared" si="23"/>
        <v>79.36</v>
      </c>
      <c r="F56" s="76">
        <f t="shared" si="24"/>
        <v>64000</v>
      </c>
      <c r="G56" s="73">
        <f t="shared" si="25"/>
        <v>78.74</v>
      </c>
      <c r="H56" s="76">
        <f t="shared" si="26"/>
        <v>63500</v>
      </c>
      <c r="I56" s="65">
        <f t="shared" si="27"/>
        <v>78.12</v>
      </c>
      <c r="J56" s="76">
        <v>63000</v>
      </c>
      <c r="K56"/>
      <c r="L56"/>
      <c r="M56" s="101">
        <v>1.24</v>
      </c>
    </row>
    <row r="57" spans="1:13" s="22" customFormat="1" ht="11.25" customHeight="1">
      <c r="A57" s="124" t="s">
        <v>28</v>
      </c>
      <c r="B57" s="61">
        <v>11.7</v>
      </c>
      <c r="C57" s="65">
        <f t="shared" si="21"/>
        <v>104.748</v>
      </c>
      <c r="D57" s="76">
        <f t="shared" si="22"/>
        <v>64500</v>
      </c>
      <c r="E57" s="73">
        <f t="shared" si="23"/>
        <v>103.936</v>
      </c>
      <c r="F57" s="76">
        <f t="shared" si="24"/>
        <v>64000</v>
      </c>
      <c r="G57" s="73">
        <f t="shared" si="25"/>
        <v>103.124</v>
      </c>
      <c r="H57" s="76">
        <f t="shared" si="26"/>
        <v>63500</v>
      </c>
      <c r="I57" s="65">
        <f t="shared" si="27"/>
        <v>102.312</v>
      </c>
      <c r="J57" s="76">
        <v>63000</v>
      </c>
      <c r="K57"/>
      <c r="L57"/>
      <c r="M57" s="101">
        <v>1.624</v>
      </c>
    </row>
    <row r="58" spans="1:13" s="22" customFormat="1" ht="11.25" customHeight="1">
      <c r="A58" s="124" t="s">
        <v>113</v>
      </c>
      <c r="B58" s="61">
        <v>11.7</v>
      </c>
      <c r="C58" s="65">
        <f t="shared" si="21"/>
        <v>132.2895</v>
      </c>
      <c r="D58" s="76">
        <f t="shared" si="22"/>
        <v>64500</v>
      </c>
      <c r="E58" s="73">
        <f t="shared" si="23"/>
        <v>131.264</v>
      </c>
      <c r="F58" s="76">
        <f t="shared" si="24"/>
        <v>64000</v>
      </c>
      <c r="G58" s="73">
        <f t="shared" si="25"/>
        <v>130.23850000000002</v>
      </c>
      <c r="H58" s="76">
        <f t="shared" si="26"/>
        <v>63500</v>
      </c>
      <c r="I58" s="65">
        <f t="shared" si="27"/>
        <v>129.21300000000002</v>
      </c>
      <c r="J58" s="76">
        <v>63000</v>
      </c>
      <c r="K58"/>
      <c r="L58"/>
      <c r="M58" s="101">
        <v>2.051</v>
      </c>
    </row>
    <row r="59" spans="1:13" s="22" customFormat="1" ht="11.25" customHeight="1">
      <c r="A59" s="124" t="s">
        <v>110</v>
      </c>
      <c r="B59" s="61">
        <v>11.7</v>
      </c>
      <c r="C59" s="65">
        <f t="shared" si="21"/>
        <v>166.8367</v>
      </c>
      <c r="D59" s="76">
        <f t="shared" si="22"/>
        <v>67300</v>
      </c>
      <c r="E59" s="73">
        <f t="shared" si="23"/>
        <v>165.59720000000002</v>
      </c>
      <c r="F59" s="76">
        <f t="shared" si="24"/>
        <v>66800</v>
      </c>
      <c r="G59" s="73">
        <f t="shared" si="25"/>
        <v>164.35770000000002</v>
      </c>
      <c r="H59" s="76">
        <f t="shared" si="26"/>
        <v>66300</v>
      </c>
      <c r="I59" s="65">
        <f t="shared" si="27"/>
        <v>163.1182</v>
      </c>
      <c r="J59" s="76">
        <v>65800</v>
      </c>
      <c r="K59"/>
      <c r="L59"/>
      <c r="M59" s="101">
        <v>2.479</v>
      </c>
    </row>
    <row r="60" spans="1:13" s="22" customFormat="1" ht="11.25" customHeight="1">
      <c r="A60" s="124" t="s">
        <v>181</v>
      </c>
      <c r="B60" s="61">
        <v>6</v>
      </c>
      <c r="C60" s="65">
        <f t="shared" si="21"/>
        <v>249.56099999999998</v>
      </c>
      <c r="D60" s="76">
        <f t="shared" si="22"/>
        <v>71100</v>
      </c>
      <c r="E60" s="73">
        <f t="shared" si="23"/>
        <v>247.80599999999998</v>
      </c>
      <c r="F60" s="76">
        <f t="shared" si="24"/>
        <v>70600</v>
      </c>
      <c r="G60" s="73">
        <f t="shared" si="25"/>
        <v>246.05099999999996</v>
      </c>
      <c r="H60" s="76">
        <f t="shared" si="26"/>
        <v>70100</v>
      </c>
      <c r="I60" s="65">
        <f t="shared" si="27"/>
        <v>244.29599999999996</v>
      </c>
      <c r="J60" s="76">
        <v>69600</v>
      </c>
      <c r="K60"/>
      <c r="L60"/>
      <c r="M60" s="101">
        <v>3.51</v>
      </c>
    </row>
    <row r="61" spans="1:13" s="22" customFormat="1" ht="12" customHeight="1">
      <c r="A61" s="125" t="s">
        <v>36</v>
      </c>
      <c r="B61" s="61">
        <v>5.9</v>
      </c>
      <c r="C61" s="65">
        <f t="shared" si="21"/>
        <v>267.376</v>
      </c>
      <c r="D61" s="76">
        <f>F61+500</f>
        <v>68000</v>
      </c>
      <c r="E61" s="73">
        <f t="shared" si="23"/>
        <v>265.41</v>
      </c>
      <c r="F61" s="76">
        <f>H61+500</f>
        <v>67500</v>
      </c>
      <c r="G61" s="73">
        <f t="shared" si="25"/>
        <v>263.444</v>
      </c>
      <c r="H61" s="76">
        <f>J61+500</f>
        <v>67000</v>
      </c>
      <c r="I61" s="65">
        <f t="shared" si="27"/>
        <v>261.478</v>
      </c>
      <c r="J61" s="76">
        <v>66500</v>
      </c>
      <c r="K61"/>
      <c r="L61"/>
      <c r="M61" s="101">
        <v>3.932</v>
      </c>
    </row>
    <row r="62" spans="1:13" s="22" customFormat="1" ht="11.25" customHeight="1">
      <c r="A62" s="125" t="s">
        <v>147</v>
      </c>
      <c r="B62" s="61">
        <v>5.8</v>
      </c>
      <c r="C62" s="65">
        <f t="shared" si="21"/>
        <v>322.4</v>
      </c>
      <c r="D62" s="76">
        <f>F62+500</f>
        <v>65000</v>
      </c>
      <c r="E62" s="73">
        <f t="shared" si="23"/>
        <v>319.92</v>
      </c>
      <c r="F62" s="76">
        <f>H62+500</f>
        <v>64500</v>
      </c>
      <c r="G62" s="73">
        <f t="shared" si="25"/>
        <v>317.44</v>
      </c>
      <c r="H62" s="76">
        <f>J62+500</f>
        <v>64000</v>
      </c>
      <c r="I62" s="65">
        <f t="shared" si="27"/>
        <v>314.96</v>
      </c>
      <c r="J62" s="76">
        <v>63500</v>
      </c>
      <c r="K62"/>
      <c r="L62"/>
      <c r="M62" s="101">
        <v>4.96</v>
      </c>
    </row>
    <row r="63" spans="1:13" s="22" customFormat="1" ht="12.75" customHeight="1">
      <c r="A63" s="125" t="s">
        <v>158</v>
      </c>
      <c r="B63" s="61">
        <v>5.8</v>
      </c>
      <c r="C63" s="65">
        <f t="shared" si="21"/>
        <v>425.3913</v>
      </c>
      <c r="D63" s="76">
        <f>F63+500</f>
        <v>71100</v>
      </c>
      <c r="E63" s="73">
        <f t="shared" si="23"/>
        <v>422.39979999999997</v>
      </c>
      <c r="F63" s="76">
        <f>H63+500</f>
        <v>70600</v>
      </c>
      <c r="G63" s="73">
        <f t="shared" si="25"/>
        <v>419.4083</v>
      </c>
      <c r="H63" s="76">
        <f>J63+500</f>
        <v>70100</v>
      </c>
      <c r="I63" s="65">
        <f t="shared" si="27"/>
        <v>416.41679999999997</v>
      </c>
      <c r="J63" s="76">
        <v>69600</v>
      </c>
      <c r="K63"/>
      <c r="L63"/>
      <c r="M63" s="101">
        <v>5.983</v>
      </c>
    </row>
    <row r="64" spans="1:13" s="22" customFormat="1" ht="11.25" customHeight="1">
      <c r="A64" s="125" t="s">
        <v>146</v>
      </c>
      <c r="B64" s="61">
        <v>5.8</v>
      </c>
      <c r="C64" s="66">
        <f t="shared" si="21"/>
        <v>435.88</v>
      </c>
      <c r="D64" s="77">
        <f t="shared" si="22"/>
        <v>68000</v>
      </c>
      <c r="E64" s="74">
        <f t="shared" si="23"/>
        <v>432.675</v>
      </c>
      <c r="F64" s="77">
        <f t="shared" si="24"/>
        <v>67500</v>
      </c>
      <c r="G64" s="74">
        <f t="shared" si="25"/>
        <v>429.47</v>
      </c>
      <c r="H64" s="77">
        <f t="shared" si="26"/>
        <v>67000</v>
      </c>
      <c r="I64" s="66">
        <f t="shared" si="27"/>
        <v>426.265</v>
      </c>
      <c r="J64" s="76">
        <v>66500</v>
      </c>
      <c r="K64"/>
      <c r="L64"/>
      <c r="M64" s="101">
        <v>6.41</v>
      </c>
    </row>
    <row r="65" spans="1:13" s="22" customFormat="1" ht="11.25" customHeight="1" thickBot="1">
      <c r="A65" s="269" t="s">
        <v>214</v>
      </c>
      <c r="B65" s="270"/>
      <c r="C65" s="270"/>
      <c r="D65" s="270"/>
      <c r="E65" s="270"/>
      <c r="F65" s="270"/>
      <c r="G65" s="270"/>
      <c r="H65" s="270"/>
      <c r="I65" s="270"/>
      <c r="J65" s="271"/>
      <c r="K65"/>
      <c r="L65"/>
      <c r="M65" s="101"/>
    </row>
    <row r="66" spans="1:13" s="22" customFormat="1" ht="11.25" customHeight="1">
      <c r="A66" s="123" t="s">
        <v>177</v>
      </c>
      <c r="B66" s="106" t="s">
        <v>170</v>
      </c>
      <c r="C66" s="71">
        <f>M66*D66/1000</f>
        <v>727.155</v>
      </c>
      <c r="D66" s="107">
        <f>F66+500</f>
        <v>71500</v>
      </c>
      <c r="E66" s="72">
        <f>F66*M66/1000</f>
        <v>722.07</v>
      </c>
      <c r="F66" s="107">
        <f>H66+500</f>
        <v>71000</v>
      </c>
      <c r="G66" s="72">
        <f>M66*H66/1000</f>
        <v>716.985</v>
      </c>
      <c r="H66" s="107">
        <f>J66+500</f>
        <v>70500</v>
      </c>
      <c r="I66" s="71">
        <f>M66*J66/1000</f>
        <v>711.9</v>
      </c>
      <c r="J66" s="107">
        <v>70000</v>
      </c>
      <c r="K66"/>
      <c r="L66"/>
      <c r="M66" s="101">
        <v>10.17</v>
      </c>
    </row>
    <row r="67" spans="1:13" s="22" customFormat="1" ht="11.25" customHeight="1">
      <c r="A67" s="123" t="s">
        <v>212</v>
      </c>
      <c r="B67" s="106" t="s">
        <v>170</v>
      </c>
      <c r="C67" s="71">
        <f>M67*D67/1000</f>
        <v>1116</v>
      </c>
      <c r="D67" s="107">
        <f>F67+500</f>
        <v>72000</v>
      </c>
      <c r="E67" s="72">
        <f>F67*M67/1000</f>
        <v>1108.25</v>
      </c>
      <c r="F67" s="107">
        <f>H67+500</f>
        <v>71500</v>
      </c>
      <c r="G67" s="72">
        <f>M67*H67/1000</f>
        <v>1100.5</v>
      </c>
      <c r="H67" s="107">
        <f>J67+500</f>
        <v>71000</v>
      </c>
      <c r="I67" s="71">
        <f>M67*J67/1000</f>
        <v>1092.75</v>
      </c>
      <c r="J67" s="107">
        <v>70500</v>
      </c>
      <c r="K67"/>
      <c r="L67"/>
      <c r="M67" s="101">
        <v>15.5</v>
      </c>
    </row>
    <row r="68" spans="1:13" s="22" customFormat="1" ht="11.25" customHeight="1">
      <c r="A68" s="123" t="s">
        <v>213</v>
      </c>
      <c r="B68" s="106" t="s">
        <v>170</v>
      </c>
      <c r="C68" s="71">
        <f>M68*D68/1000</f>
        <v>1734.75</v>
      </c>
      <c r="D68" s="107">
        <f>F68+500</f>
        <v>77100</v>
      </c>
      <c r="E68" s="72">
        <f>F68*M68/1000</f>
        <v>1723.5</v>
      </c>
      <c r="F68" s="107">
        <f>H68+500</f>
        <v>76600</v>
      </c>
      <c r="G68" s="72">
        <f>M68*H68/1000</f>
        <v>1712.25</v>
      </c>
      <c r="H68" s="107">
        <f>J68+500</f>
        <v>76100</v>
      </c>
      <c r="I68" s="71">
        <f>M68*J68/1000</f>
        <v>1701</v>
      </c>
      <c r="J68" s="107">
        <v>75600</v>
      </c>
      <c r="K68"/>
      <c r="L68"/>
      <c r="M68" s="101">
        <v>22.5</v>
      </c>
    </row>
    <row r="69" spans="1:13" s="22" customFormat="1" ht="11.25" customHeight="1">
      <c r="A69" s="123" t="s">
        <v>178</v>
      </c>
      <c r="B69" s="106" t="s">
        <v>170</v>
      </c>
      <c r="C69" s="71">
        <f>M69*D69/1000</f>
        <v>2150.25</v>
      </c>
      <c r="D69" s="107">
        <f>F69+500</f>
        <v>70500</v>
      </c>
      <c r="E69" s="72">
        <f>F69*M69/1000</f>
        <v>2135</v>
      </c>
      <c r="F69" s="107">
        <f>H69+500</f>
        <v>70000</v>
      </c>
      <c r="G69" s="72">
        <f>M69*H69/1000</f>
        <v>2119.75</v>
      </c>
      <c r="H69" s="107">
        <f>J69+500</f>
        <v>69500</v>
      </c>
      <c r="I69" s="71">
        <f>M69*J69/1000</f>
        <v>2104.5</v>
      </c>
      <c r="J69" s="107">
        <v>69000</v>
      </c>
      <c r="K69"/>
      <c r="L69"/>
      <c r="M69" s="101">
        <v>30.5</v>
      </c>
    </row>
    <row r="70" spans="1:13" s="22" customFormat="1" ht="11.25" customHeight="1" thickBot="1">
      <c r="A70" s="269" t="s">
        <v>75</v>
      </c>
      <c r="B70" s="270"/>
      <c r="C70" s="270"/>
      <c r="D70" s="270"/>
      <c r="E70" s="270"/>
      <c r="F70" s="270"/>
      <c r="G70" s="270"/>
      <c r="H70" s="270"/>
      <c r="I70" s="270"/>
      <c r="J70" s="271"/>
      <c r="K70"/>
      <c r="L70"/>
      <c r="M70" s="101"/>
    </row>
    <row r="71" spans="1:13" s="22" customFormat="1" ht="11.25" customHeight="1">
      <c r="A71" s="128" t="s">
        <v>187</v>
      </c>
      <c r="B71" s="151">
        <v>6</v>
      </c>
      <c r="C71" s="65">
        <f aca="true" t="shared" si="28" ref="C71:C80">M71*D71/1000</f>
        <v>18.792</v>
      </c>
      <c r="D71" s="76">
        <f>F71+200</f>
        <v>69600</v>
      </c>
      <c r="E71" s="73">
        <f aca="true" t="shared" si="29" ref="E71:E80">M71*F71/1000</f>
        <v>18.738</v>
      </c>
      <c r="F71" s="76">
        <f>H71+200</f>
        <v>69400</v>
      </c>
      <c r="G71" s="73">
        <f aca="true" t="shared" si="30" ref="G71:G80">H71*M71/1000</f>
        <v>18.684</v>
      </c>
      <c r="H71" s="76">
        <f>J71+200</f>
        <v>69200</v>
      </c>
      <c r="I71" s="65">
        <f aca="true" t="shared" si="31" ref="I71:I80">J71*M71/1000</f>
        <v>18.63</v>
      </c>
      <c r="J71" s="76">
        <v>69000</v>
      </c>
      <c r="K71"/>
      <c r="L71"/>
      <c r="M71" s="101">
        <v>0.27</v>
      </c>
    </row>
    <row r="72" spans="1:13" s="22" customFormat="1" ht="11.25" customHeight="1">
      <c r="A72" s="128" t="s">
        <v>32</v>
      </c>
      <c r="B72" s="194" t="s">
        <v>107</v>
      </c>
      <c r="C72" s="65">
        <f t="shared" si="28"/>
        <v>27.081599999999998</v>
      </c>
      <c r="D72" s="76">
        <f aca="true" t="shared" si="32" ref="D72:D80">F72+200</f>
        <v>65100</v>
      </c>
      <c r="E72" s="73">
        <f t="shared" si="29"/>
        <v>26.998399999999997</v>
      </c>
      <c r="F72" s="76">
        <f aca="true" t="shared" si="33" ref="F72:F80">H72+200</f>
        <v>64900</v>
      </c>
      <c r="G72" s="73">
        <f t="shared" si="30"/>
        <v>26.9152</v>
      </c>
      <c r="H72" s="76">
        <f aca="true" t="shared" si="34" ref="H72:H80">J72+200</f>
        <v>64700</v>
      </c>
      <c r="I72" s="65">
        <f t="shared" si="31"/>
        <v>26.832</v>
      </c>
      <c r="J72" s="76">
        <v>64500</v>
      </c>
      <c r="K72"/>
      <c r="L72"/>
      <c r="M72" s="101">
        <v>0.416</v>
      </c>
    </row>
    <row r="73" spans="1:13" s="22" customFormat="1" ht="11.25" customHeight="1">
      <c r="A73" s="129" t="s">
        <v>24</v>
      </c>
      <c r="B73" s="120" t="s">
        <v>107</v>
      </c>
      <c r="C73" s="65">
        <f t="shared" si="28"/>
        <v>40.7676</v>
      </c>
      <c r="D73" s="76">
        <f t="shared" si="32"/>
        <v>63600</v>
      </c>
      <c r="E73" s="73">
        <f t="shared" si="29"/>
        <v>40.6394</v>
      </c>
      <c r="F73" s="76">
        <f t="shared" si="33"/>
        <v>63400</v>
      </c>
      <c r="G73" s="73">
        <f t="shared" si="30"/>
        <v>40.5112</v>
      </c>
      <c r="H73" s="76">
        <f t="shared" si="34"/>
        <v>63200</v>
      </c>
      <c r="I73" s="65">
        <f t="shared" si="31"/>
        <v>40.383</v>
      </c>
      <c r="J73" s="76">
        <v>63000</v>
      </c>
      <c r="K73"/>
      <c r="L73"/>
      <c r="M73" s="101">
        <v>0.641</v>
      </c>
    </row>
    <row r="74" spans="1:13" s="22" customFormat="1" ht="11.25" customHeight="1">
      <c r="A74" s="128" t="s">
        <v>25</v>
      </c>
      <c r="B74" s="120">
        <v>11.7</v>
      </c>
      <c r="C74" s="65">
        <f t="shared" si="28"/>
        <v>54.806700000000006</v>
      </c>
      <c r="D74" s="76">
        <f t="shared" si="32"/>
        <v>61100</v>
      </c>
      <c r="E74" s="73">
        <f t="shared" si="29"/>
        <v>54.627300000000005</v>
      </c>
      <c r="F74" s="76">
        <f t="shared" si="33"/>
        <v>60900</v>
      </c>
      <c r="G74" s="73">
        <f t="shared" si="30"/>
        <v>54.447900000000004</v>
      </c>
      <c r="H74" s="76">
        <f t="shared" si="34"/>
        <v>60700</v>
      </c>
      <c r="I74" s="65">
        <f t="shared" si="31"/>
        <v>54.2685</v>
      </c>
      <c r="J74" s="76">
        <v>60500</v>
      </c>
      <c r="K74"/>
      <c r="L74"/>
      <c r="M74" s="101">
        <v>0.897</v>
      </c>
    </row>
    <row r="75" spans="1:13" s="22" customFormat="1" ht="11.25" customHeight="1">
      <c r="A75" s="128" t="s">
        <v>26</v>
      </c>
      <c r="B75" s="120">
        <v>11.7</v>
      </c>
      <c r="C75" s="65">
        <f t="shared" si="28"/>
        <v>75.3792</v>
      </c>
      <c r="D75" s="76">
        <f t="shared" si="32"/>
        <v>60400</v>
      </c>
      <c r="E75" s="73">
        <f t="shared" si="29"/>
        <v>75.12960000000001</v>
      </c>
      <c r="F75" s="76">
        <f t="shared" si="33"/>
        <v>60200</v>
      </c>
      <c r="G75" s="73">
        <f t="shared" si="30"/>
        <v>74.88</v>
      </c>
      <c r="H75" s="76">
        <f t="shared" si="34"/>
        <v>60000</v>
      </c>
      <c r="I75" s="65">
        <f t="shared" si="31"/>
        <v>74.6304</v>
      </c>
      <c r="J75" s="76">
        <v>59800</v>
      </c>
      <c r="K75"/>
      <c r="L75"/>
      <c r="M75" s="101">
        <v>1.248</v>
      </c>
    </row>
    <row r="76" spans="1:13" s="22" customFormat="1" ht="11.25" customHeight="1">
      <c r="A76" s="130" t="s">
        <v>27</v>
      </c>
      <c r="B76" s="120">
        <v>11.7</v>
      </c>
      <c r="C76" s="65">
        <f t="shared" si="28"/>
        <v>99.3532</v>
      </c>
      <c r="D76" s="76">
        <f t="shared" si="32"/>
        <v>59600</v>
      </c>
      <c r="E76" s="73">
        <f t="shared" si="29"/>
        <v>99.0198</v>
      </c>
      <c r="F76" s="76">
        <f t="shared" si="33"/>
        <v>59400</v>
      </c>
      <c r="G76" s="73">
        <f t="shared" si="30"/>
        <v>98.6864</v>
      </c>
      <c r="H76" s="76">
        <f t="shared" si="34"/>
        <v>59200</v>
      </c>
      <c r="I76" s="65">
        <f t="shared" si="31"/>
        <v>98.353</v>
      </c>
      <c r="J76" s="76">
        <v>59000</v>
      </c>
      <c r="K76"/>
      <c r="L76"/>
      <c r="M76" s="101">
        <v>1.667</v>
      </c>
    </row>
    <row r="77" spans="1:13" s="22" customFormat="1" ht="11.25" customHeight="1">
      <c r="A77" s="130" t="s">
        <v>42</v>
      </c>
      <c r="B77" s="120">
        <v>11.7</v>
      </c>
      <c r="C77" s="65">
        <f t="shared" si="28"/>
        <v>119.1631</v>
      </c>
      <c r="D77" s="76">
        <f t="shared" si="32"/>
        <v>58100</v>
      </c>
      <c r="E77" s="73">
        <f t="shared" si="29"/>
        <v>118.75290000000001</v>
      </c>
      <c r="F77" s="76">
        <f t="shared" si="33"/>
        <v>57900</v>
      </c>
      <c r="G77" s="73">
        <f t="shared" si="30"/>
        <v>118.34270000000001</v>
      </c>
      <c r="H77" s="76">
        <f t="shared" si="34"/>
        <v>57700</v>
      </c>
      <c r="I77" s="65">
        <f t="shared" si="31"/>
        <v>117.93250000000002</v>
      </c>
      <c r="J77" s="76">
        <v>57500</v>
      </c>
      <c r="K77"/>
      <c r="L77"/>
      <c r="M77" s="101">
        <v>2.051</v>
      </c>
    </row>
    <row r="78" spans="1:13" s="22" customFormat="1" ht="12" customHeight="1">
      <c r="A78" s="130" t="s">
        <v>38</v>
      </c>
      <c r="B78" s="121">
        <v>11.7</v>
      </c>
      <c r="C78" s="65">
        <f t="shared" si="28"/>
        <v>146.4701</v>
      </c>
      <c r="D78" s="76">
        <f t="shared" si="32"/>
        <v>58100</v>
      </c>
      <c r="E78" s="73">
        <f t="shared" si="29"/>
        <v>145.9659</v>
      </c>
      <c r="F78" s="76">
        <f t="shared" si="33"/>
        <v>57900</v>
      </c>
      <c r="G78" s="73">
        <f t="shared" si="30"/>
        <v>145.46169999999998</v>
      </c>
      <c r="H78" s="76">
        <f t="shared" si="34"/>
        <v>57700</v>
      </c>
      <c r="I78" s="65">
        <f t="shared" si="31"/>
        <v>144.9575</v>
      </c>
      <c r="J78" s="76">
        <v>57500</v>
      </c>
      <c r="K78"/>
      <c r="L78"/>
      <c r="M78" s="101">
        <v>2.521</v>
      </c>
    </row>
    <row r="79" spans="1:13" ht="11.25" customHeight="1">
      <c r="A79" s="130" t="s">
        <v>217</v>
      </c>
      <c r="B79" s="121">
        <v>11.7</v>
      </c>
      <c r="C79" s="65">
        <f>M79*D79/1000</f>
        <v>174.3</v>
      </c>
      <c r="D79" s="76">
        <f t="shared" si="32"/>
        <v>58100</v>
      </c>
      <c r="E79" s="73">
        <f>M79*F79/1000</f>
        <v>173.7</v>
      </c>
      <c r="F79" s="76">
        <f t="shared" si="33"/>
        <v>57900</v>
      </c>
      <c r="G79" s="73">
        <f>H79*M79/1000</f>
        <v>173.1</v>
      </c>
      <c r="H79" s="76">
        <f t="shared" si="34"/>
        <v>57700</v>
      </c>
      <c r="I79" s="65">
        <f>J79*M79/1000</f>
        <v>172.5</v>
      </c>
      <c r="J79" s="76">
        <v>57500</v>
      </c>
      <c r="M79" s="101">
        <v>3</v>
      </c>
    </row>
    <row r="80" spans="1:13" ht="11.25" customHeight="1" thickBot="1">
      <c r="A80" s="126" t="s">
        <v>124</v>
      </c>
      <c r="B80" s="119">
        <v>11.7</v>
      </c>
      <c r="C80" s="70">
        <f t="shared" si="28"/>
        <v>225.428</v>
      </c>
      <c r="D80" s="76">
        <f t="shared" si="32"/>
        <v>58100</v>
      </c>
      <c r="E80" s="64">
        <f t="shared" si="29"/>
        <v>224.652</v>
      </c>
      <c r="F80" s="76">
        <f t="shared" si="33"/>
        <v>57900</v>
      </c>
      <c r="G80" s="64">
        <f t="shared" si="30"/>
        <v>223.876</v>
      </c>
      <c r="H80" s="76">
        <f t="shared" si="34"/>
        <v>57700</v>
      </c>
      <c r="I80" s="70">
        <f t="shared" si="31"/>
        <v>223.1</v>
      </c>
      <c r="J80" s="76">
        <v>57500</v>
      </c>
      <c r="M80" s="101">
        <v>3.88</v>
      </c>
    </row>
    <row r="81" spans="1:13" ht="12.75" customHeight="1" thickBot="1">
      <c r="A81" s="269" t="s">
        <v>74</v>
      </c>
      <c r="B81" s="260"/>
      <c r="C81" s="260"/>
      <c r="D81" s="260"/>
      <c r="E81" s="260"/>
      <c r="F81" s="260"/>
      <c r="G81" s="260"/>
      <c r="H81" s="260"/>
      <c r="I81" s="260"/>
      <c r="J81" s="261"/>
      <c r="M81" s="101"/>
    </row>
    <row r="82" spans="1:13" ht="12" customHeight="1" thickBot="1">
      <c r="A82" s="131" t="s">
        <v>168</v>
      </c>
      <c r="B82" s="59">
        <v>6</v>
      </c>
      <c r="C82" s="71">
        <f aca="true" t="shared" si="35" ref="C82:C87">M82*D82/1000</f>
        <v>103.4408</v>
      </c>
      <c r="D82" s="75">
        <f aca="true" t="shared" si="36" ref="D82:D87">F82+200</f>
        <v>77600</v>
      </c>
      <c r="E82" s="72">
        <f aca="true" t="shared" si="37" ref="E82:E87">F82*M82/1000</f>
        <v>103.1742</v>
      </c>
      <c r="F82" s="75">
        <f aca="true" t="shared" si="38" ref="F82:F87">H82+200</f>
        <v>77400</v>
      </c>
      <c r="G82" s="72">
        <f aca="true" t="shared" si="39" ref="G82:G87">M82*H82/1000</f>
        <v>102.90759999999999</v>
      </c>
      <c r="H82" s="75">
        <f aca="true" t="shared" si="40" ref="H82:H87">J82+200</f>
        <v>77200</v>
      </c>
      <c r="I82" s="72">
        <f aca="true" t="shared" si="41" ref="I82:I87">M82*J82/1000</f>
        <v>102.641</v>
      </c>
      <c r="J82" s="218">
        <v>77000</v>
      </c>
      <c r="M82" s="101">
        <v>1.333</v>
      </c>
    </row>
    <row r="83" spans="1:13" ht="12" customHeight="1">
      <c r="A83" s="131" t="s">
        <v>275</v>
      </c>
      <c r="B83" s="106">
        <v>6</v>
      </c>
      <c r="C83" s="71">
        <f t="shared" si="35"/>
        <v>77.6</v>
      </c>
      <c r="D83" s="215">
        <f t="shared" si="36"/>
        <v>77600</v>
      </c>
      <c r="E83" s="72">
        <f t="shared" si="37"/>
        <v>77.4</v>
      </c>
      <c r="F83" s="215">
        <f t="shared" si="38"/>
        <v>77400</v>
      </c>
      <c r="G83" s="72">
        <f t="shared" si="39"/>
        <v>77.2</v>
      </c>
      <c r="H83" s="215">
        <f t="shared" si="40"/>
        <v>77200</v>
      </c>
      <c r="I83" s="72">
        <f t="shared" si="41"/>
        <v>77</v>
      </c>
      <c r="J83" s="218">
        <v>77000</v>
      </c>
      <c r="M83" s="101">
        <v>1</v>
      </c>
    </row>
    <row r="84" spans="1:13" ht="12" customHeight="1">
      <c r="A84" s="132" t="s">
        <v>169</v>
      </c>
      <c r="B84" s="61">
        <v>6</v>
      </c>
      <c r="C84" s="66">
        <f t="shared" si="35"/>
        <v>65.4738</v>
      </c>
      <c r="D84" s="76">
        <f t="shared" si="36"/>
        <v>78600</v>
      </c>
      <c r="E84" s="74">
        <f t="shared" si="37"/>
        <v>65.3072</v>
      </c>
      <c r="F84" s="76">
        <f t="shared" si="38"/>
        <v>78400</v>
      </c>
      <c r="G84" s="74">
        <f t="shared" si="39"/>
        <v>65.14059999999999</v>
      </c>
      <c r="H84" s="76">
        <f t="shared" si="40"/>
        <v>78200</v>
      </c>
      <c r="I84" s="74">
        <f t="shared" si="41"/>
        <v>64.974</v>
      </c>
      <c r="J84" s="76">
        <v>78000</v>
      </c>
      <c r="M84" s="101">
        <v>0.833</v>
      </c>
    </row>
    <row r="85" spans="1:13" ht="12" customHeight="1">
      <c r="A85" s="132" t="s">
        <v>241</v>
      </c>
      <c r="B85" s="61">
        <v>6</v>
      </c>
      <c r="C85" s="66">
        <f t="shared" si="35"/>
        <v>71.7</v>
      </c>
      <c r="D85" s="76">
        <f t="shared" si="36"/>
        <v>95600</v>
      </c>
      <c r="E85" s="74">
        <f t="shared" si="37"/>
        <v>71.55</v>
      </c>
      <c r="F85" s="76">
        <f t="shared" si="38"/>
        <v>95400</v>
      </c>
      <c r="G85" s="74">
        <f t="shared" si="39"/>
        <v>71.4</v>
      </c>
      <c r="H85" s="76">
        <f t="shared" si="40"/>
        <v>95200</v>
      </c>
      <c r="I85" s="74">
        <f t="shared" si="41"/>
        <v>71.25</v>
      </c>
      <c r="J85" s="215">
        <v>95000</v>
      </c>
      <c r="M85" s="101">
        <v>0.75</v>
      </c>
    </row>
    <row r="86" spans="1:15" ht="11.25" customHeight="1">
      <c r="A86" s="132" t="s">
        <v>290</v>
      </c>
      <c r="B86" s="61">
        <v>6</v>
      </c>
      <c r="C86" s="66">
        <f t="shared" si="35"/>
        <v>154.2</v>
      </c>
      <c r="D86" s="76">
        <f t="shared" si="36"/>
        <v>77100</v>
      </c>
      <c r="E86" s="74">
        <f t="shared" si="37"/>
        <v>153.8</v>
      </c>
      <c r="F86" s="76">
        <f t="shared" si="38"/>
        <v>76900</v>
      </c>
      <c r="G86" s="74">
        <f t="shared" si="39"/>
        <v>153.4</v>
      </c>
      <c r="H86" s="76">
        <f t="shared" si="40"/>
        <v>76700</v>
      </c>
      <c r="I86" s="74">
        <f t="shared" si="41"/>
        <v>153</v>
      </c>
      <c r="J86" s="76">
        <v>76500</v>
      </c>
      <c r="M86" s="101">
        <v>2</v>
      </c>
      <c r="O86" t="s">
        <v>95</v>
      </c>
    </row>
    <row r="87" spans="1:13" ht="11.25" customHeight="1" thickBot="1">
      <c r="A87" s="132" t="s">
        <v>256</v>
      </c>
      <c r="B87" s="61">
        <v>5.85</v>
      </c>
      <c r="C87" s="66">
        <f t="shared" si="35"/>
        <v>131.841</v>
      </c>
      <c r="D87" s="76">
        <f t="shared" si="36"/>
        <v>77100</v>
      </c>
      <c r="E87" s="74">
        <f t="shared" si="37"/>
        <v>131.499</v>
      </c>
      <c r="F87" s="76">
        <f t="shared" si="38"/>
        <v>76900</v>
      </c>
      <c r="G87" s="74">
        <f t="shared" si="39"/>
        <v>131.157</v>
      </c>
      <c r="H87" s="76">
        <f t="shared" si="40"/>
        <v>76700</v>
      </c>
      <c r="I87" s="74">
        <f t="shared" si="41"/>
        <v>130.815</v>
      </c>
      <c r="J87" s="76">
        <v>76500</v>
      </c>
      <c r="M87" s="101">
        <v>1.71</v>
      </c>
    </row>
    <row r="88" spans="1:13" ht="12.75" customHeight="1" thickBot="1">
      <c r="A88" s="266" t="s">
        <v>73</v>
      </c>
      <c r="B88" s="260"/>
      <c r="C88" s="260"/>
      <c r="D88" s="260"/>
      <c r="E88" s="260"/>
      <c r="F88" s="260"/>
      <c r="G88" s="260"/>
      <c r="H88" s="272"/>
      <c r="I88" s="260"/>
      <c r="J88" s="273"/>
      <c r="M88" s="101"/>
    </row>
    <row r="89" spans="1:13" ht="13.5" customHeight="1">
      <c r="A89" s="133" t="s">
        <v>131</v>
      </c>
      <c r="B89" s="140" t="s">
        <v>148</v>
      </c>
      <c r="C89" s="86">
        <f aca="true" t="shared" si="42" ref="C89:C94">M89*D89/1000</f>
        <v>888.282</v>
      </c>
      <c r="D89" s="89">
        <f aca="true" t="shared" si="43" ref="D89:D94">F89+500</f>
        <v>91500</v>
      </c>
      <c r="E89" s="90">
        <f aca="true" t="shared" si="44" ref="E89:E94">F89*M89/1000</f>
        <v>883.428</v>
      </c>
      <c r="F89" s="89">
        <f aca="true" t="shared" si="45" ref="F89:F94">H89+500</f>
        <v>91000</v>
      </c>
      <c r="G89" s="90">
        <f aca="true" t="shared" si="46" ref="G89:G94">M89*H89/1000</f>
        <v>878.574</v>
      </c>
      <c r="H89" s="89">
        <f aca="true" t="shared" si="47" ref="H89:H94">J89+500</f>
        <v>90500</v>
      </c>
      <c r="I89" s="90">
        <f aca="true" t="shared" si="48" ref="I89:I94">M89*J89/1000</f>
        <v>873.72</v>
      </c>
      <c r="J89" s="116">
        <v>90000</v>
      </c>
      <c r="M89" s="101">
        <v>9.708</v>
      </c>
    </row>
    <row r="90" spans="1:13" ht="12.75" customHeight="1">
      <c r="A90" s="142" t="s">
        <v>250</v>
      </c>
      <c r="B90" s="140">
        <v>12</v>
      </c>
      <c r="C90" s="143">
        <f t="shared" si="42"/>
        <v>1067.5305</v>
      </c>
      <c r="D90" s="78">
        <f t="shared" si="43"/>
        <v>91500</v>
      </c>
      <c r="E90" s="144">
        <f t="shared" si="44"/>
        <v>1061.697</v>
      </c>
      <c r="F90" s="78">
        <f t="shared" si="45"/>
        <v>91000</v>
      </c>
      <c r="G90" s="144">
        <f t="shared" si="46"/>
        <v>1055.8635</v>
      </c>
      <c r="H90" s="78">
        <f t="shared" si="47"/>
        <v>90500</v>
      </c>
      <c r="I90" s="144">
        <f t="shared" si="48"/>
        <v>1050.03</v>
      </c>
      <c r="J90" s="116">
        <v>90000</v>
      </c>
      <c r="M90" s="101">
        <v>11.667</v>
      </c>
    </row>
    <row r="91" spans="1:13" ht="12.75" customHeight="1">
      <c r="A91" s="134" t="s">
        <v>80</v>
      </c>
      <c r="B91" s="85">
        <v>12</v>
      </c>
      <c r="C91" s="87">
        <f t="shared" si="42"/>
        <v>1281</v>
      </c>
      <c r="D91" s="79">
        <f t="shared" si="43"/>
        <v>91500</v>
      </c>
      <c r="E91" s="91">
        <f t="shared" si="44"/>
        <v>1274</v>
      </c>
      <c r="F91" s="79">
        <f t="shared" si="45"/>
        <v>91000</v>
      </c>
      <c r="G91" s="91">
        <f t="shared" si="46"/>
        <v>1267</v>
      </c>
      <c r="H91" s="79">
        <f t="shared" si="47"/>
        <v>90500</v>
      </c>
      <c r="I91" s="91">
        <f t="shared" si="48"/>
        <v>1260</v>
      </c>
      <c r="J91" s="116">
        <v>90000</v>
      </c>
      <c r="M91" s="101">
        <v>14</v>
      </c>
    </row>
    <row r="92" spans="1:13" ht="13.5" customHeight="1">
      <c r="A92" s="135" t="s">
        <v>78</v>
      </c>
      <c r="B92" s="85">
        <v>12</v>
      </c>
      <c r="C92" s="87">
        <f t="shared" si="42"/>
        <v>1456.68</v>
      </c>
      <c r="D92" s="79">
        <f t="shared" si="43"/>
        <v>91500</v>
      </c>
      <c r="E92" s="91">
        <f t="shared" si="44"/>
        <v>1448.72</v>
      </c>
      <c r="F92" s="79">
        <f t="shared" si="45"/>
        <v>91000</v>
      </c>
      <c r="G92" s="91">
        <f t="shared" si="46"/>
        <v>1440.76</v>
      </c>
      <c r="H92" s="79">
        <f t="shared" si="47"/>
        <v>90500</v>
      </c>
      <c r="I92" s="91">
        <f t="shared" si="48"/>
        <v>1432.8</v>
      </c>
      <c r="J92" s="116">
        <v>90000</v>
      </c>
      <c r="M92" s="101">
        <v>15.92</v>
      </c>
    </row>
    <row r="93" spans="1:13" ht="12.75" customHeight="1">
      <c r="A93" s="135" t="s">
        <v>272</v>
      </c>
      <c r="B93" s="85">
        <v>12</v>
      </c>
      <c r="C93" s="87">
        <f t="shared" si="42"/>
        <v>1410.93</v>
      </c>
      <c r="D93" s="79">
        <f t="shared" si="43"/>
        <v>91500</v>
      </c>
      <c r="E93" s="91">
        <f t="shared" si="44"/>
        <v>1403.22</v>
      </c>
      <c r="F93" s="79">
        <f t="shared" si="45"/>
        <v>91000</v>
      </c>
      <c r="G93" s="91">
        <f t="shared" si="46"/>
        <v>1395.51</v>
      </c>
      <c r="H93" s="79">
        <f t="shared" si="47"/>
        <v>90500</v>
      </c>
      <c r="I93" s="91">
        <f t="shared" si="48"/>
        <v>1387.8</v>
      </c>
      <c r="J93" s="116">
        <v>90000</v>
      </c>
      <c r="M93" s="101">
        <v>15.42</v>
      </c>
    </row>
    <row r="94" spans="1:13" ht="12.75" customHeight="1" thickBot="1">
      <c r="A94" s="134" t="s">
        <v>273</v>
      </c>
      <c r="B94" s="85">
        <v>12</v>
      </c>
      <c r="C94" s="88">
        <f t="shared" si="42"/>
        <v>1951.6949999999997</v>
      </c>
      <c r="D94" s="80">
        <f t="shared" si="43"/>
        <v>91500</v>
      </c>
      <c r="E94" s="92">
        <f t="shared" si="44"/>
        <v>1941.0299999999997</v>
      </c>
      <c r="F94" s="80">
        <f t="shared" si="45"/>
        <v>91000</v>
      </c>
      <c r="G94" s="92">
        <f t="shared" si="46"/>
        <v>1930.3649999999998</v>
      </c>
      <c r="H94" s="80">
        <f t="shared" si="47"/>
        <v>90500</v>
      </c>
      <c r="I94" s="92">
        <f t="shared" si="48"/>
        <v>1919.6999999999998</v>
      </c>
      <c r="J94" s="116">
        <v>90000</v>
      </c>
      <c r="M94" s="101">
        <v>21.33</v>
      </c>
    </row>
    <row r="95" spans="1:10" ht="13.5" customHeight="1" thickBot="1">
      <c r="A95" s="266" t="s">
        <v>79</v>
      </c>
      <c r="B95" s="260"/>
      <c r="C95" s="260"/>
      <c r="D95" s="260"/>
      <c r="E95" s="260"/>
      <c r="F95" s="260"/>
      <c r="G95" s="260"/>
      <c r="H95" s="260"/>
      <c r="I95" s="260"/>
      <c r="J95" s="261"/>
    </row>
    <row r="96" spans="1:13" ht="12.75" customHeight="1">
      <c r="A96" s="135" t="s">
        <v>80</v>
      </c>
      <c r="B96" s="93" t="s">
        <v>170</v>
      </c>
      <c r="C96" s="87">
        <f>D96*M96/1000</f>
        <v>165.765</v>
      </c>
      <c r="D96" s="76">
        <f>F96+500</f>
        <v>107500</v>
      </c>
      <c r="E96" s="83">
        <f>M96*F96/1000</f>
        <v>164.994</v>
      </c>
      <c r="F96" s="76">
        <f>H96+500</f>
        <v>107000</v>
      </c>
      <c r="G96" s="83">
        <f>H96*M96/1000</f>
        <v>164.223</v>
      </c>
      <c r="H96" s="76">
        <f>J96+500</f>
        <v>106500</v>
      </c>
      <c r="I96" s="83">
        <f>M96*J96/1000</f>
        <v>163.452</v>
      </c>
      <c r="J96" s="76">
        <v>106000</v>
      </c>
      <c r="M96" s="101">
        <v>1.542</v>
      </c>
    </row>
    <row r="97" spans="1:13" ht="11.25" customHeight="1">
      <c r="A97" s="135" t="s">
        <v>183</v>
      </c>
      <c r="B97" s="93" t="s">
        <v>170</v>
      </c>
      <c r="C97" s="87">
        <f>D97*M97/1000</f>
        <v>222.20250000000004</v>
      </c>
      <c r="D97" s="76">
        <f>F97+500</f>
        <v>107500</v>
      </c>
      <c r="E97" s="83">
        <f>M97*F97/1000</f>
        <v>221.16900000000004</v>
      </c>
      <c r="F97" s="76">
        <f>H97+500</f>
        <v>107000</v>
      </c>
      <c r="G97" s="83">
        <f>H97*M97/1000</f>
        <v>220.13550000000004</v>
      </c>
      <c r="H97" s="76">
        <f>J97+500</f>
        <v>106500</v>
      </c>
      <c r="I97" s="83">
        <f>M97*J97/1000</f>
        <v>219.10200000000003</v>
      </c>
      <c r="J97" s="76">
        <v>106000</v>
      </c>
      <c r="M97" s="101">
        <v>2.067</v>
      </c>
    </row>
    <row r="98" spans="1:13" ht="11.25" customHeight="1">
      <c r="A98" s="135" t="s">
        <v>190</v>
      </c>
      <c r="B98" s="93" t="s">
        <v>170</v>
      </c>
      <c r="C98" s="87">
        <f aca="true" t="shared" si="49" ref="C98:C105">D98*M98/1000</f>
        <v>276.49</v>
      </c>
      <c r="D98" s="76">
        <f aca="true" t="shared" si="50" ref="D98:D105">F98+500</f>
        <v>107500</v>
      </c>
      <c r="E98" s="83">
        <f aca="true" t="shared" si="51" ref="E98:E105">M98*F98/1000</f>
        <v>275.204</v>
      </c>
      <c r="F98" s="76">
        <f aca="true" t="shared" si="52" ref="F98:F105">H98+500</f>
        <v>107000</v>
      </c>
      <c r="G98" s="83">
        <f aca="true" t="shared" si="53" ref="G98:G105">H98*M98/1000</f>
        <v>273.918</v>
      </c>
      <c r="H98" s="76">
        <f aca="true" t="shared" si="54" ref="H98:H105">J98+500</f>
        <v>106500</v>
      </c>
      <c r="I98" s="83">
        <f aca="true" t="shared" si="55" ref="I98:I105">M98*J98/1000</f>
        <v>272.632</v>
      </c>
      <c r="J98" s="76">
        <v>106000</v>
      </c>
      <c r="M98" s="101">
        <v>2.572</v>
      </c>
    </row>
    <row r="99" spans="1:13" ht="12.75">
      <c r="A99" s="135" t="s">
        <v>198</v>
      </c>
      <c r="B99" s="93" t="s">
        <v>170</v>
      </c>
      <c r="C99" s="87">
        <f t="shared" si="49"/>
        <v>374.1</v>
      </c>
      <c r="D99" s="76">
        <f t="shared" si="50"/>
        <v>107500</v>
      </c>
      <c r="E99" s="83">
        <f t="shared" si="51"/>
        <v>372.36</v>
      </c>
      <c r="F99" s="76">
        <f t="shared" si="52"/>
        <v>107000</v>
      </c>
      <c r="G99" s="83">
        <f t="shared" si="53"/>
        <v>370.62</v>
      </c>
      <c r="H99" s="76">
        <f t="shared" si="54"/>
        <v>106500</v>
      </c>
      <c r="I99" s="83">
        <f t="shared" si="55"/>
        <v>368.88</v>
      </c>
      <c r="J99" s="76">
        <v>106000</v>
      </c>
      <c r="M99" s="101">
        <v>3.48</v>
      </c>
    </row>
    <row r="100" spans="1:13" ht="12.75">
      <c r="A100" s="135" t="s">
        <v>191</v>
      </c>
      <c r="B100" s="93" t="s">
        <v>170</v>
      </c>
      <c r="C100" s="87">
        <f t="shared" si="49"/>
        <v>444.18999999999994</v>
      </c>
      <c r="D100" s="76">
        <f t="shared" si="50"/>
        <v>107500</v>
      </c>
      <c r="E100" s="83">
        <f t="shared" si="51"/>
        <v>442.12399999999997</v>
      </c>
      <c r="F100" s="76">
        <f t="shared" si="52"/>
        <v>107000</v>
      </c>
      <c r="G100" s="83">
        <f t="shared" si="53"/>
        <v>440.05799999999994</v>
      </c>
      <c r="H100" s="76">
        <f t="shared" si="54"/>
        <v>106500</v>
      </c>
      <c r="I100" s="83">
        <f t="shared" si="55"/>
        <v>437.99199999999996</v>
      </c>
      <c r="J100" s="76">
        <v>106000</v>
      </c>
      <c r="M100" s="101">
        <v>4.132</v>
      </c>
    </row>
    <row r="101" spans="1:13" ht="12.75">
      <c r="A101" s="135" t="s">
        <v>111</v>
      </c>
      <c r="B101" s="93" t="s">
        <v>170</v>
      </c>
      <c r="C101" s="87">
        <f t="shared" si="49"/>
        <v>562.225</v>
      </c>
      <c r="D101" s="76">
        <f t="shared" si="50"/>
        <v>107500</v>
      </c>
      <c r="E101" s="83">
        <f t="shared" si="51"/>
        <v>559.61</v>
      </c>
      <c r="F101" s="76">
        <f t="shared" si="52"/>
        <v>107000</v>
      </c>
      <c r="G101" s="83">
        <f t="shared" si="53"/>
        <v>556.995</v>
      </c>
      <c r="H101" s="76">
        <f t="shared" si="54"/>
        <v>106500</v>
      </c>
      <c r="I101" s="83">
        <f t="shared" si="55"/>
        <v>554.38</v>
      </c>
      <c r="J101" s="76">
        <v>106000</v>
      </c>
      <c r="M101" s="101">
        <v>5.23</v>
      </c>
    </row>
    <row r="102" spans="1:13" ht="12.75">
      <c r="A102" s="135" t="s">
        <v>192</v>
      </c>
      <c r="B102" s="93" t="s">
        <v>170</v>
      </c>
      <c r="C102" s="87">
        <f t="shared" si="49"/>
        <v>661.0175</v>
      </c>
      <c r="D102" s="76">
        <f t="shared" si="50"/>
        <v>107500</v>
      </c>
      <c r="E102" s="83">
        <f t="shared" si="51"/>
        <v>657.943</v>
      </c>
      <c r="F102" s="76">
        <f t="shared" si="52"/>
        <v>107000</v>
      </c>
      <c r="G102" s="83">
        <f t="shared" si="53"/>
        <v>654.8685</v>
      </c>
      <c r="H102" s="76">
        <f t="shared" si="54"/>
        <v>106500</v>
      </c>
      <c r="I102" s="83">
        <f t="shared" si="55"/>
        <v>651.794</v>
      </c>
      <c r="J102" s="76">
        <v>106000</v>
      </c>
      <c r="M102" s="101">
        <v>6.149</v>
      </c>
    </row>
    <row r="103" spans="1:13" ht="12.75">
      <c r="A103" s="135" t="s">
        <v>184</v>
      </c>
      <c r="B103" s="93" t="s">
        <v>170</v>
      </c>
      <c r="C103" s="87">
        <f>D103*M103/1000</f>
        <v>822.805</v>
      </c>
      <c r="D103" s="76">
        <f>F103+500</f>
        <v>107500</v>
      </c>
      <c r="E103" s="83">
        <f>M103*F103/1000</f>
        <v>818.978</v>
      </c>
      <c r="F103" s="76">
        <f>H103+500</f>
        <v>107000</v>
      </c>
      <c r="G103" s="83">
        <f>H103*M103/1000</f>
        <v>815.151</v>
      </c>
      <c r="H103" s="76">
        <f>J103+500</f>
        <v>106500</v>
      </c>
      <c r="I103" s="83">
        <f>M103*J103/1000</f>
        <v>811.324</v>
      </c>
      <c r="J103" s="76">
        <v>106000</v>
      </c>
      <c r="M103" s="101">
        <v>7.654</v>
      </c>
    </row>
    <row r="104" spans="1:13" ht="12.75">
      <c r="A104" s="135" t="s">
        <v>193</v>
      </c>
      <c r="B104" s="93" t="s">
        <v>170</v>
      </c>
      <c r="C104" s="87">
        <f t="shared" si="49"/>
        <v>951.375</v>
      </c>
      <c r="D104" s="76">
        <f t="shared" si="50"/>
        <v>107500</v>
      </c>
      <c r="E104" s="83">
        <f t="shared" si="51"/>
        <v>946.95</v>
      </c>
      <c r="F104" s="76">
        <f t="shared" si="52"/>
        <v>107000</v>
      </c>
      <c r="G104" s="83">
        <f t="shared" si="53"/>
        <v>942.525</v>
      </c>
      <c r="H104" s="76">
        <f t="shared" si="54"/>
        <v>106500</v>
      </c>
      <c r="I104" s="83">
        <f t="shared" si="55"/>
        <v>938.1</v>
      </c>
      <c r="J104" s="76">
        <v>106000</v>
      </c>
      <c r="M104" s="101">
        <v>8.85</v>
      </c>
    </row>
    <row r="105" spans="1:13" ht="13.5" thickBot="1">
      <c r="A105" s="135" t="s">
        <v>194</v>
      </c>
      <c r="B105" s="93" t="s">
        <v>170</v>
      </c>
      <c r="C105" s="87">
        <f t="shared" si="49"/>
        <v>1252.375</v>
      </c>
      <c r="D105" s="76">
        <f t="shared" si="50"/>
        <v>107500</v>
      </c>
      <c r="E105" s="83">
        <f t="shared" si="51"/>
        <v>1246.55</v>
      </c>
      <c r="F105" s="76">
        <f t="shared" si="52"/>
        <v>107000</v>
      </c>
      <c r="G105" s="83">
        <f t="shared" si="53"/>
        <v>1240.725</v>
      </c>
      <c r="H105" s="76">
        <f t="shared" si="54"/>
        <v>106500</v>
      </c>
      <c r="I105" s="83">
        <f t="shared" si="55"/>
        <v>1234.9</v>
      </c>
      <c r="J105" s="76">
        <v>106000</v>
      </c>
      <c r="M105" s="101">
        <v>11.65</v>
      </c>
    </row>
    <row r="106" spans="1:10" ht="13.5" thickBot="1">
      <c r="A106" s="266" t="s">
        <v>209</v>
      </c>
      <c r="B106" s="260"/>
      <c r="C106" s="260"/>
      <c r="D106" s="260"/>
      <c r="E106" s="260"/>
      <c r="F106" s="260"/>
      <c r="G106" s="260"/>
      <c r="H106" s="260"/>
      <c r="I106" s="260"/>
      <c r="J106" s="261"/>
    </row>
    <row r="107" spans="1:3" ht="12.75">
      <c r="A107" s="114"/>
      <c r="B107" s="114" t="s">
        <v>152</v>
      </c>
      <c r="C107" s="114" t="s">
        <v>154</v>
      </c>
    </row>
    <row r="108" spans="1:3" ht="12.75">
      <c r="A108" s="114" t="s">
        <v>151</v>
      </c>
      <c r="B108" s="145" t="s">
        <v>153</v>
      </c>
      <c r="C108" s="114" t="s">
        <v>155</v>
      </c>
    </row>
    <row r="109" spans="1:3" ht="13.5" thickBot="1">
      <c r="A109" s="149" t="s">
        <v>45</v>
      </c>
      <c r="B109" s="150" t="s">
        <v>61</v>
      </c>
      <c r="C109" s="149" t="s">
        <v>157</v>
      </c>
    </row>
    <row r="110" spans="1:3" ht="12.75">
      <c r="A110" s="146" t="s">
        <v>46</v>
      </c>
      <c r="B110" s="147" t="s">
        <v>156</v>
      </c>
      <c r="C110" s="148">
        <v>175</v>
      </c>
    </row>
    <row r="111" spans="1:3" ht="12.75">
      <c r="A111" s="146" t="s">
        <v>244</v>
      </c>
      <c r="B111" s="147" t="s">
        <v>245</v>
      </c>
      <c r="C111" s="148">
        <v>37</v>
      </c>
    </row>
    <row r="112" spans="1:3" ht="12.75">
      <c r="A112" s="146" t="s">
        <v>144</v>
      </c>
      <c r="B112" s="147" t="s">
        <v>231</v>
      </c>
      <c r="C112" s="148">
        <v>50</v>
      </c>
    </row>
    <row r="113" spans="1:3" ht="12.75">
      <c r="A113" s="146" t="s">
        <v>140</v>
      </c>
      <c r="B113" s="147" t="s">
        <v>186</v>
      </c>
      <c r="C113" s="148">
        <v>150</v>
      </c>
    </row>
    <row r="114" spans="1:3" ht="12.75">
      <c r="A114" s="146" t="s">
        <v>150</v>
      </c>
      <c r="B114" s="147" t="s">
        <v>274</v>
      </c>
      <c r="C114" s="148">
        <v>80</v>
      </c>
    </row>
    <row r="115" spans="1:3" ht="12.75">
      <c r="A115" s="208"/>
      <c r="B115" s="209"/>
      <c r="C115" s="210"/>
    </row>
    <row r="116" spans="1:11" ht="12.75">
      <c r="A116" s="248" t="s">
        <v>234</v>
      </c>
      <c r="B116" s="249"/>
      <c r="C116" s="249"/>
      <c r="D116" s="249"/>
      <c r="E116" s="249"/>
      <c r="F116" s="249"/>
      <c r="G116" s="249"/>
      <c r="H116" s="249"/>
      <c r="I116" s="249"/>
      <c r="J116" s="249"/>
      <c r="K116" s="250"/>
    </row>
    <row r="117" spans="1:11" ht="12.75">
      <c r="A117" s="186" t="s">
        <v>243</v>
      </c>
      <c r="B117" s="187">
        <v>6</v>
      </c>
      <c r="C117" s="188">
        <v>1.33</v>
      </c>
      <c r="D117" s="189">
        <f>E117*C117/1000</f>
        <v>142.975</v>
      </c>
      <c r="E117" s="190">
        <f>G117+500</f>
        <v>107500</v>
      </c>
      <c r="F117" s="189">
        <f>G117*C117/1000</f>
        <v>142.31</v>
      </c>
      <c r="G117" s="190">
        <f>I117+500</f>
        <v>107000</v>
      </c>
      <c r="H117" s="189">
        <f>I117*C117/1000</f>
        <v>141.645</v>
      </c>
      <c r="I117" s="190">
        <f>K117+500</f>
        <v>106500</v>
      </c>
      <c r="J117" s="189">
        <f>K117*C117/1000</f>
        <v>140.98</v>
      </c>
      <c r="K117" s="45">
        <v>106000</v>
      </c>
    </row>
    <row r="118" spans="1:11" ht="12.75">
      <c r="A118" s="186" t="s">
        <v>235</v>
      </c>
      <c r="B118" s="187">
        <v>7.8</v>
      </c>
      <c r="C118" s="188">
        <v>1.71</v>
      </c>
      <c r="D118" s="189">
        <f aca="true" t="shared" si="56" ref="D118:D123">E118*C118/1000</f>
        <v>166.725</v>
      </c>
      <c r="E118" s="190">
        <f>G118+500</f>
        <v>97500</v>
      </c>
      <c r="F118" s="189">
        <f aca="true" t="shared" si="57" ref="F118:F123">G118*C118/1000</f>
        <v>165.87</v>
      </c>
      <c r="G118" s="190">
        <f>I118+500</f>
        <v>97000</v>
      </c>
      <c r="H118" s="189">
        <f aca="true" t="shared" si="58" ref="H118:H123">I118*C118/1000</f>
        <v>165.015</v>
      </c>
      <c r="I118" s="190">
        <f>K118+500</f>
        <v>96500</v>
      </c>
      <c r="J118" s="189">
        <f aca="true" t="shared" si="59" ref="J118:J123">K118*C118/1000</f>
        <v>164.16</v>
      </c>
      <c r="K118" s="45">
        <v>96000</v>
      </c>
    </row>
    <row r="119" spans="1:11" ht="12.75">
      <c r="A119" s="186" t="s">
        <v>236</v>
      </c>
      <c r="B119" s="187">
        <v>7.8</v>
      </c>
      <c r="C119" s="46">
        <v>2.18</v>
      </c>
      <c r="D119" s="84">
        <f t="shared" si="56"/>
        <v>212.55000000000004</v>
      </c>
      <c r="E119" s="190">
        <f aca="true" t="shared" si="60" ref="E119:E124">G119+500</f>
        <v>97500</v>
      </c>
      <c r="F119" s="84">
        <f t="shared" si="57"/>
        <v>211.46000000000004</v>
      </c>
      <c r="G119" s="190">
        <f aca="true" t="shared" si="61" ref="G119:G124">I119+500</f>
        <v>97000</v>
      </c>
      <c r="H119" s="84">
        <f t="shared" si="58"/>
        <v>210.37000000000003</v>
      </c>
      <c r="I119" s="190">
        <f aca="true" t="shared" si="62" ref="I119:I124">K119+500</f>
        <v>96500</v>
      </c>
      <c r="J119" s="84">
        <f t="shared" si="59"/>
        <v>209.28000000000003</v>
      </c>
      <c r="K119" s="45">
        <v>96000</v>
      </c>
    </row>
    <row r="120" spans="1:11" ht="12.75">
      <c r="A120" s="186" t="s">
        <v>237</v>
      </c>
      <c r="B120" s="187">
        <v>7.8</v>
      </c>
      <c r="C120" s="46">
        <v>2.81</v>
      </c>
      <c r="D120" s="84">
        <f t="shared" si="56"/>
        <v>273.975</v>
      </c>
      <c r="E120" s="190">
        <f t="shared" si="60"/>
        <v>97500</v>
      </c>
      <c r="F120" s="84">
        <f t="shared" si="57"/>
        <v>272.57</v>
      </c>
      <c r="G120" s="190">
        <f t="shared" si="61"/>
        <v>97000</v>
      </c>
      <c r="H120" s="84">
        <f t="shared" si="58"/>
        <v>271.165</v>
      </c>
      <c r="I120" s="190">
        <f t="shared" si="62"/>
        <v>96500</v>
      </c>
      <c r="J120" s="84">
        <f t="shared" si="59"/>
        <v>269.76</v>
      </c>
      <c r="K120" s="45">
        <v>96000</v>
      </c>
    </row>
    <row r="121" spans="1:11" ht="12.75">
      <c r="A121" s="186" t="s">
        <v>238</v>
      </c>
      <c r="B121" s="187">
        <v>7.8</v>
      </c>
      <c r="C121" s="46">
        <v>3.43</v>
      </c>
      <c r="D121" s="84">
        <f t="shared" si="56"/>
        <v>334.425</v>
      </c>
      <c r="E121" s="190">
        <f t="shared" si="60"/>
        <v>97500</v>
      </c>
      <c r="F121" s="84">
        <f t="shared" si="57"/>
        <v>332.71</v>
      </c>
      <c r="G121" s="190">
        <f t="shared" si="61"/>
        <v>97000</v>
      </c>
      <c r="H121" s="84">
        <f t="shared" si="58"/>
        <v>330.995</v>
      </c>
      <c r="I121" s="190">
        <f t="shared" si="62"/>
        <v>96500</v>
      </c>
      <c r="J121" s="84">
        <f t="shared" si="59"/>
        <v>329.28</v>
      </c>
      <c r="K121" s="45">
        <v>96000</v>
      </c>
    </row>
    <row r="122" spans="1:11" ht="12.75">
      <c r="A122" s="139" t="s">
        <v>267</v>
      </c>
      <c r="B122" s="187">
        <v>7.8</v>
      </c>
      <c r="C122" s="46">
        <v>4.76</v>
      </c>
      <c r="D122" s="84">
        <f t="shared" si="56"/>
        <v>464.1</v>
      </c>
      <c r="E122" s="190">
        <f t="shared" si="60"/>
        <v>97500</v>
      </c>
      <c r="F122" s="84">
        <f t="shared" si="57"/>
        <v>461.72</v>
      </c>
      <c r="G122" s="190">
        <f t="shared" si="61"/>
        <v>97000</v>
      </c>
      <c r="H122" s="84">
        <f t="shared" si="58"/>
        <v>459.34</v>
      </c>
      <c r="I122" s="190">
        <f t="shared" si="62"/>
        <v>96500</v>
      </c>
      <c r="J122" s="84">
        <f t="shared" si="59"/>
        <v>456.96</v>
      </c>
      <c r="K122" s="45">
        <v>96000</v>
      </c>
    </row>
    <row r="123" spans="1:11" ht="12.75">
      <c r="A123" s="139" t="s">
        <v>239</v>
      </c>
      <c r="B123" s="187">
        <v>7.8</v>
      </c>
      <c r="C123" s="46">
        <v>5.56</v>
      </c>
      <c r="D123" s="84">
        <f t="shared" si="56"/>
        <v>542.1</v>
      </c>
      <c r="E123" s="190">
        <f t="shared" si="60"/>
        <v>97500</v>
      </c>
      <c r="F123" s="84">
        <f t="shared" si="57"/>
        <v>539.32</v>
      </c>
      <c r="G123" s="190">
        <f t="shared" si="61"/>
        <v>97000</v>
      </c>
      <c r="H123" s="84">
        <f t="shared" si="58"/>
        <v>536.54</v>
      </c>
      <c r="I123" s="190">
        <f t="shared" si="62"/>
        <v>96500</v>
      </c>
      <c r="J123" s="84">
        <f t="shared" si="59"/>
        <v>533.76</v>
      </c>
      <c r="K123" s="45">
        <v>96000</v>
      </c>
    </row>
    <row r="124" spans="1:11" ht="12.75">
      <c r="A124" s="139" t="s">
        <v>240</v>
      </c>
      <c r="B124" s="187">
        <v>7.8</v>
      </c>
      <c r="C124" s="46">
        <v>9.3</v>
      </c>
      <c r="D124" s="84">
        <f>E124*C124/1000</f>
        <v>906.7500000000001</v>
      </c>
      <c r="E124" s="190">
        <f t="shared" si="60"/>
        <v>97500</v>
      </c>
      <c r="F124" s="84">
        <f>G124*C124/1000</f>
        <v>902.1000000000001</v>
      </c>
      <c r="G124" s="190">
        <f t="shared" si="61"/>
        <v>97000</v>
      </c>
      <c r="H124" s="84">
        <f>I124*C124/1000</f>
        <v>897.4500000000002</v>
      </c>
      <c r="I124" s="190">
        <f t="shared" si="62"/>
        <v>96500</v>
      </c>
      <c r="J124" s="84">
        <f>K124*C124/1000</f>
        <v>892.8000000000001</v>
      </c>
      <c r="K124" s="45">
        <v>96000</v>
      </c>
    </row>
    <row r="125" spans="1:11" ht="12.75">
      <c r="A125" s="211"/>
      <c r="B125" s="212"/>
      <c r="C125" s="212"/>
      <c r="D125" s="213"/>
      <c r="E125" s="214"/>
      <c r="F125" s="213"/>
      <c r="G125" s="214"/>
      <c r="H125" s="213"/>
      <c r="I125" s="214"/>
      <c r="J125" s="213"/>
      <c r="K125" s="214"/>
    </row>
    <row r="126" spans="1:11" ht="12.75">
      <c r="A126" s="248" t="s">
        <v>60</v>
      </c>
      <c r="B126" s="249"/>
      <c r="C126" s="249"/>
      <c r="D126" s="249"/>
      <c r="E126" s="249"/>
      <c r="F126" s="249"/>
      <c r="G126" s="249"/>
      <c r="H126" s="249"/>
      <c r="I126" s="249"/>
      <c r="J126" s="249"/>
      <c r="K126" s="250"/>
    </row>
    <row r="127" spans="1:11" ht="12.75">
      <c r="A127" s="139" t="s">
        <v>262</v>
      </c>
      <c r="B127" s="42">
        <v>11.4</v>
      </c>
      <c r="C127" s="46"/>
      <c r="D127" s="84">
        <f>E127*C127/1000</f>
        <v>0</v>
      </c>
      <c r="E127" s="94">
        <f>G127+500</f>
        <v>56500</v>
      </c>
      <c r="F127" s="84">
        <f>G127*C127/1000</f>
        <v>0</v>
      </c>
      <c r="G127" s="94">
        <f>I127+500</f>
        <v>56000</v>
      </c>
      <c r="H127" s="84">
        <f>I127*C127/1000</f>
        <v>0</v>
      </c>
      <c r="I127" s="94">
        <f>K127+500</f>
        <v>55500</v>
      </c>
      <c r="J127" s="84">
        <f>K127*C127/1000</f>
        <v>0</v>
      </c>
      <c r="K127" s="95">
        <v>55000</v>
      </c>
    </row>
    <row r="128" spans="1:13" ht="12.75">
      <c r="A128" s="139" t="s">
        <v>287</v>
      </c>
      <c r="B128" s="187">
        <v>11.4</v>
      </c>
      <c r="C128" s="46">
        <v>9.54</v>
      </c>
      <c r="D128" s="84">
        <f>E128*C128/1000</f>
        <v>539.01</v>
      </c>
      <c r="E128" s="190">
        <f>G128+500</f>
        <v>56500</v>
      </c>
      <c r="F128" s="84">
        <f>G128*C128/1000</f>
        <v>534.24</v>
      </c>
      <c r="G128" s="190">
        <f>I128+500</f>
        <v>56000</v>
      </c>
      <c r="H128" s="84">
        <f>I128*C128/1000</f>
        <v>529.47</v>
      </c>
      <c r="I128" s="190">
        <f>K128+500</f>
        <v>55500</v>
      </c>
      <c r="J128" s="84">
        <f>K128*C128/1000</f>
        <v>524.7</v>
      </c>
      <c r="K128" s="95">
        <v>55000</v>
      </c>
      <c r="M128"/>
    </row>
    <row r="129" spans="2:13" ht="12.75">
      <c r="B129" s="104"/>
      <c r="M129"/>
    </row>
    <row r="130" spans="2:13" ht="12.75">
      <c r="B130" s="104"/>
      <c r="M130"/>
    </row>
  </sheetData>
  <sheetProtection/>
  <mergeCells count="22">
    <mergeCell ref="A126:K126"/>
    <mergeCell ref="A12:J12"/>
    <mergeCell ref="E10:F10"/>
    <mergeCell ref="G10:H10"/>
    <mergeCell ref="A116:K116"/>
    <mergeCell ref="A106:J106"/>
    <mergeCell ref="A95:J95"/>
    <mergeCell ref="A70:J70"/>
    <mergeCell ref="A81:J81"/>
    <mergeCell ref="C10:D10"/>
    <mergeCell ref="Q29:R29"/>
    <mergeCell ref="A41:J41"/>
    <mergeCell ref="A49:J49"/>
    <mergeCell ref="A65:J65"/>
    <mergeCell ref="A88:J88"/>
    <mergeCell ref="A24:J24"/>
    <mergeCell ref="C1:J2"/>
    <mergeCell ref="C3:J4"/>
    <mergeCell ref="C5:J6"/>
    <mergeCell ref="A9:A11"/>
    <mergeCell ref="C9:J9"/>
    <mergeCell ref="I10:J10"/>
  </mergeCells>
  <printOptions horizontalCentered="1"/>
  <pageMargins left="0.3937007874015748" right="0" top="0" bottom="0" header="0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4">
      <selection activeCell="E34" sqref="E34"/>
    </sheetView>
  </sheetViews>
  <sheetFormatPr defaultColWidth="9.00390625" defaultRowHeight="12.75"/>
  <cols>
    <col min="1" max="1" width="20.625" style="0" customWidth="1"/>
    <col min="2" max="2" width="24.125" style="0" customWidth="1"/>
    <col min="3" max="3" width="21.875" style="0" customWidth="1"/>
  </cols>
  <sheetData>
    <row r="2" spans="1:6" ht="17.25">
      <c r="A2" s="276" t="s">
        <v>8</v>
      </c>
      <c r="B2" s="276"/>
      <c r="C2" s="276"/>
      <c r="D2" s="276"/>
      <c r="E2" s="276"/>
      <c r="F2" s="276"/>
    </row>
    <row r="3" ht="13.5" thickBot="1"/>
    <row r="4" spans="1:3" ht="42" thickBot="1">
      <c r="A4" s="1" t="s">
        <v>9</v>
      </c>
      <c r="B4" s="2" t="s">
        <v>10</v>
      </c>
      <c r="C4" s="12" t="s">
        <v>11</v>
      </c>
    </row>
    <row r="5" spans="1:3" ht="20.25">
      <c r="A5" s="3">
        <v>15</v>
      </c>
      <c r="B5" s="8">
        <v>21.3</v>
      </c>
      <c r="C5" s="7" t="s">
        <v>12</v>
      </c>
    </row>
    <row r="6" spans="1:3" ht="20.25">
      <c r="A6" s="6">
        <v>20</v>
      </c>
      <c r="B6" s="9">
        <v>26.8</v>
      </c>
      <c r="C6" s="13" t="s">
        <v>13</v>
      </c>
    </row>
    <row r="7" spans="1:3" ht="20.25">
      <c r="A7" s="4">
        <v>25</v>
      </c>
      <c r="B7" s="10">
        <v>33.5</v>
      </c>
      <c r="C7" s="13" t="s">
        <v>14</v>
      </c>
    </row>
    <row r="8" spans="1:3" ht="20.25">
      <c r="A8" s="4">
        <v>32</v>
      </c>
      <c r="B8" s="10">
        <v>42.3</v>
      </c>
      <c r="C8" s="13" t="s">
        <v>15</v>
      </c>
    </row>
    <row r="9" spans="1:3" ht="20.25">
      <c r="A9" s="4">
        <v>40</v>
      </c>
      <c r="B9" s="10">
        <v>48</v>
      </c>
      <c r="C9" s="13" t="s">
        <v>16</v>
      </c>
    </row>
    <row r="10" spans="1:3" ht="21" thickBot="1">
      <c r="A10" s="5">
        <v>50</v>
      </c>
      <c r="B10" s="11">
        <v>60</v>
      </c>
      <c r="C10" s="14" t="s">
        <v>17</v>
      </c>
    </row>
    <row r="12" spans="1:5" ht="12.75">
      <c r="A12" s="15"/>
      <c r="B12" s="15"/>
      <c r="C12" s="15"/>
      <c r="D12" s="15"/>
      <c r="E12" s="15"/>
    </row>
    <row r="13" spans="1:6" ht="17.25">
      <c r="A13" s="276" t="s">
        <v>8</v>
      </c>
      <c r="B13" s="276"/>
      <c r="C13" s="276"/>
      <c r="D13" s="276"/>
      <c r="E13" s="276"/>
      <c r="F13" s="276"/>
    </row>
    <row r="14" ht="13.5" thickBot="1"/>
    <row r="15" spans="1:3" ht="42" thickBot="1">
      <c r="A15" s="1" t="s">
        <v>9</v>
      </c>
      <c r="B15" s="2" t="s">
        <v>10</v>
      </c>
      <c r="C15" s="12" t="s">
        <v>11</v>
      </c>
    </row>
    <row r="16" spans="1:3" ht="20.25">
      <c r="A16" s="3">
        <v>15</v>
      </c>
      <c r="B16" s="8">
        <v>21.3</v>
      </c>
      <c r="C16" s="7" t="s">
        <v>12</v>
      </c>
    </row>
    <row r="17" spans="1:3" ht="20.25">
      <c r="A17" s="6">
        <v>20</v>
      </c>
      <c r="B17" s="9">
        <v>26.8</v>
      </c>
      <c r="C17" s="13" t="s">
        <v>13</v>
      </c>
    </row>
    <row r="18" spans="1:3" ht="20.25">
      <c r="A18" s="4">
        <v>25</v>
      </c>
      <c r="B18" s="10">
        <v>33.5</v>
      </c>
      <c r="C18" s="13" t="s">
        <v>14</v>
      </c>
    </row>
    <row r="19" spans="1:3" ht="20.25">
      <c r="A19" s="4">
        <v>32</v>
      </c>
      <c r="B19" s="10">
        <v>42.3</v>
      </c>
      <c r="C19" s="13" t="s">
        <v>15</v>
      </c>
    </row>
    <row r="20" spans="1:3" ht="20.25">
      <c r="A20" s="4">
        <v>40</v>
      </c>
      <c r="B20" s="10">
        <v>48</v>
      </c>
      <c r="C20" s="13" t="s">
        <v>16</v>
      </c>
    </row>
    <row r="21" spans="1:3" ht="21" thickBot="1">
      <c r="A21" s="5">
        <v>50</v>
      </c>
      <c r="B21" s="11">
        <v>60</v>
      </c>
      <c r="C21" s="14" t="s">
        <v>17</v>
      </c>
    </row>
    <row r="23" spans="1:5" ht="12.75">
      <c r="A23" s="15"/>
      <c r="B23" s="15"/>
      <c r="C23" s="15"/>
      <c r="D23" s="15"/>
      <c r="E23" s="15"/>
    </row>
    <row r="24" spans="1:6" ht="17.25">
      <c r="A24" s="276" t="s">
        <v>8</v>
      </c>
      <c r="B24" s="276"/>
      <c r="C24" s="276"/>
      <c r="D24" s="276"/>
      <c r="E24" s="276"/>
      <c r="F24" s="276"/>
    </row>
    <row r="25" ht="13.5" thickBot="1"/>
    <row r="26" spans="1:3" ht="42" thickBot="1">
      <c r="A26" s="1" t="s">
        <v>9</v>
      </c>
      <c r="B26" s="2" t="s">
        <v>10</v>
      </c>
      <c r="C26" s="12" t="s">
        <v>11</v>
      </c>
    </row>
    <row r="27" spans="1:3" ht="20.25">
      <c r="A27" s="3">
        <v>15</v>
      </c>
      <c r="B27" s="8">
        <v>21.3</v>
      </c>
      <c r="C27" s="7" t="s">
        <v>12</v>
      </c>
    </row>
    <row r="28" spans="1:3" ht="20.25">
      <c r="A28" s="6">
        <v>20</v>
      </c>
      <c r="B28" s="9">
        <v>26.8</v>
      </c>
      <c r="C28" s="13" t="s">
        <v>13</v>
      </c>
    </row>
    <row r="29" spans="1:3" ht="20.25">
      <c r="A29" s="4">
        <v>25</v>
      </c>
      <c r="B29" s="10">
        <v>33.5</v>
      </c>
      <c r="C29" s="13" t="s">
        <v>14</v>
      </c>
    </row>
    <row r="30" spans="1:3" ht="20.25">
      <c r="A30" s="4">
        <v>32</v>
      </c>
      <c r="B30" s="10">
        <v>42.3</v>
      </c>
      <c r="C30" s="13" t="s">
        <v>15</v>
      </c>
    </row>
    <row r="31" spans="1:3" ht="20.25">
      <c r="A31" s="4">
        <v>40</v>
      </c>
      <c r="B31" s="10">
        <v>48</v>
      </c>
      <c r="C31" s="13" t="s">
        <v>16</v>
      </c>
    </row>
    <row r="32" spans="1:3" ht="21" thickBot="1">
      <c r="A32" s="5">
        <v>50</v>
      </c>
      <c r="B32" s="11">
        <v>60</v>
      </c>
      <c r="C32" s="14" t="s">
        <v>17</v>
      </c>
    </row>
  </sheetData>
  <sheetProtection/>
  <mergeCells count="3">
    <mergeCell ref="A2:F2"/>
    <mergeCell ref="A13:F13"/>
    <mergeCell ref="A24:F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ТК Волга Трейд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Волга Трейд</dc:creator>
  <cp:keywords/>
  <dc:description/>
  <cp:lastModifiedBy>Владислав</cp:lastModifiedBy>
  <cp:lastPrinted>2023-07-29T07:13:09Z</cp:lastPrinted>
  <dcterms:created xsi:type="dcterms:W3CDTF">2010-03-25T10:21:27Z</dcterms:created>
  <dcterms:modified xsi:type="dcterms:W3CDTF">2023-07-29T07:14:39Z</dcterms:modified>
  <cp:category/>
  <cp:version/>
  <cp:contentType/>
  <cp:contentStatus/>
</cp:coreProperties>
</file>